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defaultThemeVersion="124226"/>
  <bookViews>
    <workbookView xWindow="-120" yWindow="-120" windowWidth="20736" windowHeight="11160" tabRatio="679"/>
  </bookViews>
  <sheets>
    <sheet name="説明" sheetId="10" r:id="rId1"/>
    <sheet name="基本データ" sheetId="8" r:id="rId2"/>
    <sheet name="個人エントリー" sheetId="3" r:id="rId3"/>
    <sheet name="リレーエントリー" sheetId="5" r:id="rId4"/>
    <sheet name="一覧表個人（印刷）" sheetId="7" r:id="rId5"/>
    <sheet name="一覧表ﾘﾚｰ（印刷）" sheetId="11" r:id="rId6"/>
    <sheet name="競技会テーブル" sheetId="13" r:id="rId7"/>
    <sheet name="参照ﾃｰﾌﾞﾙ" sheetId="4" r:id="rId8"/>
  </sheets>
  <definedNames>
    <definedName name="_xlnm.Print_Titles" localSheetId="2">個人エントリー!$2:$5</definedName>
  </definedNames>
  <calcPr calcId="191029"/>
</workbook>
</file>

<file path=xl/calcChain.xml><?xml version="1.0" encoding="utf-8"?>
<calcChain xmlns="http://schemas.openxmlformats.org/spreadsheetml/2006/main">
  <c r="V767" i="13"/>
  <c r="V766"/>
  <c r="V765"/>
  <c r="V764"/>
  <c r="V763"/>
  <c r="V762"/>
  <c r="V761"/>
  <c r="V760"/>
  <c r="V759"/>
  <c r="V758"/>
  <c r="V757"/>
  <c r="V756"/>
  <c r="V755"/>
  <c r="V754"/>
  <c r="V753"/>
  <c r="V752"/>
  <c r="V751"/>
  <c r="V750"/>
  <c r="V749"/>
  <c r="V748"/>
  <c r="V747"/>
  <c r="V746"/>
  <c r="V745"/>
  <c r="V744"/>
  <c r="V743"/>
  <c r="V742"/>
  <c r="V741"/>
  <c r="V740"/>
  <c r="V739"/>
  <c r="V738"/>
  <c r="V737"/>
  <c r="V736"/>
  <c r="V735"/>
  <c r="V734"/>
  <c r="V733"/>
  <c r="V732"/>
  <c r="V731"/>
  <c r="V730"/>
  <c r="V729"/>
  <c r="V728"/>
  <c r="V727"/>
  <c r="V726"/>
  <c r="V725"/>
  <c r="V724"/>
  <c r="V723"/>
  <c r="V722"/>
  <c r="V721"/>
  <c r="V720"/>
  <c r="V719"/>
  <c r="V718"/>
  <c r="V717"/>
  <c r="V716"/>
  <c r="V715"/>
  <c r="V714"/>
  <c r="V713"/>
  <c r="V712"/>
  <c r="V711"/>
  <c r="V710"/>
  <c r="V709"/>
  <c r="V708"/>
  <c r="V707"/>
  <c r="V706"/>
  <c r="V705"/>
  <c r="V704"/>
  <c r="V703"/>
  <c r="V702"/>
  <c r="V701"/>
  <c r="V700"/>
  <c r="V699"/>
  <c r="V698"/>
  <c r="V697"/>
  <c r="V696"/>
  <c r="V695"/>
  <c r="V694"/>
  <c r="V693"/>
  <c r="V692"/>
  <c r="V691"/>
  <c r="V690"/>
  <c r="V689"/>
  <c r="V688"/>
  <c r="V687"/>
  <c r="V686"/>
  <c r="V685"/>
  <c r="V684"/>
  <c r="V683"/>
  <c r="V682"/>
  <c r="V681"/>
  <c r="V680"/>
  <c r="V679"/>
  <c r="V678"/>
  <c r="V677"/>
  <c r="V676"/>
  <c r="V675"/>
  <c r="V674"/>
  <c r="V673"/>
  <c r="V672"/>
  <c r="V671"/>
  <c r="V670"/>
  <c r="V669"/>
  <c r="V668"/>
  <c r="V667"/>
  <c r="V666"/>
  <c r="V665"/>
  <c r="V664"/>
  <c r="V663"/>
  <c r="V662"/>
  <c r="V661"/>
  <c r="V660"/>
  <c r="V659"/>
  <c r="V658"/>
  <c r="V657"/>
  <c r="V656"/>
  <c r="V655"/>
  <c r="V654"/>
  <c r="V653"/>
  <c r="V652"/>
  <c r="V651"/>
  <c r="V650"/>
  <c r="V649"/>
  <c r="V648"/>
  <c r="V647"/>
  <c r="V646"/>
  <c r="V645"/>
  <c r="V644"/>
  <c r="V643"/>
  <c r="V642"/>
  <c r="V641"/>
  <c r="V640"/>
  <c r="V639"/>
  <c r="V638"/>
  <c r="V637"/>
  <c r="V636"/>
  <c r="V635"/>
  <c r="V634"/>
  <c r="V633"/>
  <c r="V632"/>
  <c r="V631"/>
  <c r="V630"/>
  <c r="V629"/>
  <c r="V628"/>
  <c r="V627"/>
  <c r="V626"/>
  <c r="V625"/>
  <c r="V624"/>
  <c r="V623"/>
  <c r="V622"/>
  <c r="V621"/>
  <c r="V620"/>
  <c r="V619"/>
  <c r="V618"/>
  <c r="V617"/>
  <c r="V616"/>
  <c r="V615"/>
  <c r="V614"/>
  <c r="V613"/>
  <c r="V612"/>
  <c r="V611"/>
  <c r="V610"/>
  <c r="V609"/>
  <c r="V608"/>
  <c r="V607"/>
  <c r="V606"/>
  <c r="V605"/>
  <c r="V604"/>
  <c r="V603"/>
  <c r="V602"/>
  <c r="V601"/>
  <c r="V600"/>
  <c r="V599"/>
  <c r="V598"/>
  <c r="V597"/>
  <c r="V596"/>
  <c r="V595"/>
  <c r="V594"/>
  <c r="V593"/>
  <c r="V592"/>
  <c r="V591"/>
  <c r="V590"/>
  <c r="V589"/>
  <c r="V588"/>
  <c r="V587"/>
  <c r="V586"/>
  <c r="V585"/>
  <c r="V584"/>
  <c r="V583"/>
  <c r="V582"/>
  <c r="V581"/>
  <c r="V580"/>
  <c r="V579"/>
  <c r="V578"/>
  <c r="V577"/>
  <c r="V576"/>
  <c r="V575"/>
  <c r="V574"/>
  <c r="V573"/>
  <c r="V572"/>
  <c r="V571"/>
  <c r="V570"/>
  <c r="V569"/>
  <c r="V568"/>
  <c r="V567"/>
  <c r="V566"/>
  <c r="V565"/>
  <c r="V564"/>
  <c r="V563"/>
  <c r="V562"/>
  <c r="V561"/>
  <c r="V560"/>
  <c r="V559"/>
  <c r="V558"/>
  <c r="V557"/>
  <c r="V556"/>
  <c r="V555"/>
  <c r="V554"/>
  <c r="V553"/>
  <c r="V552"/>
  <c r="V551"/>
  <c r="V550"/>
  <c r="V549"/>
  <c r="V548"/>
  <c r="V547"/>
  <c r="V546"/>
  <c r="V545"/>
  <c r="V544"/>
  <c r="V543"/>
  <c r="V542"/>
  <c r="V541"/>
  <c r="V540"/>
  <c r="V539"/>
  <c r="V538"/>
  <c r="V537"/>
  <c r="V536"/>
  <c r="V535"/>
  <c r="V534"/>
  <c r="V533"/>
  <c r="V532"/>
  <c r="V531"/>
  <c r="V530"/>
  <c r="V529"/>
  <c r="V528"/>
  <c r="V527"/>
  <c r="V526"/>
  <c r="V525"/>
  <c r="V524"/>
  <c r="V523"/>
  <c r="V522"/>
  <c r="V521"/>
  <c r="V520"/>
  <c r="V519"/>
  <c r="V518"/>
  <c r="V517"/>
  <c r="V516"/>
  <c r="V515"/>
  <c r="V514"/>
  <c r="V513"/>
  <c r="V512"/>
  <c r="V511"/>
  <c r="V510"/>
  <c r="V509"/>
  <c r="V508"/>
  <c r="V507"/>
  <c r="V506"/>
  <c r="V505"/>
  <c r="V504"/>
  <c r="V503"/>
  <c r="V502"/>
  <c r="V501"/>
  <c r="V500"/>
  <c r="V499"/>
  <c r="V498"/>
  <c r="V497"/>
  <c r="V496"/>
  <c r="V495"/>
  <c r="V494"/>
  <c r="V493"/>
  <c r="V492"/>
  <c r="V491"/>
  <c r="V490"/>
  <c r="V489"/>
  <c r="V488"/>
  <c r="V487"/>
  <c r="V486"/>
  <c r="V485"/>
  <c r="V484"/>
  <c r="V483"/>
  <c r="V482"/>
  <c r="V481"/>
  <c r="V480"/>
  <c r="V479"/>
  <c r="V478"/>
  <c r="V477"/>
  <c r="V476"/>
  <c r="V475"/>
  <c r="V474"/>
  <c r="V473"/>
  <c r="V472"/>
  <c r="V471"/>
  <c r="V470"/>
  <c r="V469"/>
  <c r="V468"/>
  <c r="V467"/>
  <c r="V466"/>
  <c r="V465"/>
  <c r="V464"/>
  <c r="V463"/>
  <c r="V462"/>
  <c r="V461"/>
  <c r="V460"/>
  <c r="V459"/>
  <c r="V458"/>
  <c r="V457"/>
  <c r="V456"/>
  <c r="V455"/>
  <c r="V454"/>
  <c r="V453"/>
  <c r="V452"/>
  <c r="V451"/>
  <c r="V450"/>
  <c r="V449"/>
  <c r="V448"/>
  <c r="V447"/>
  <c r="V446"/>
  <c r="V445"/>
  <c r="V444"/>
  <c r="V443"/>
  <c r="V442"/>
  <c r="V441"/>
  <c r="V440"/>
  <c r="V439"/>
  <c r="V438"/>
  <c r="V437"/>
  <c r="V436"/>
  <c r="V435"/>
  <c r="V434"/>
  <c r="V433"/>
  <c r="V432"/>
  <c r="V431"/>
  <c r="V430"/>
  <c r="V429"/>
  <c r="V428"/>
  <c r="V427"/>
  <c r="V426"/>
  <c r="V425"/>
  <c r="V424"/>
  <c r="V423"/>
  <c r="V422"/>
  <c r="V421"/>
  <c r="V420"/>
  <c r="V419"/>
  <c r="V418"/>
  <c r="V417"/>
  <c r="V416"/>
  <c r="V415"/>
  <c r="V414"/>
  <c r="V413"/>
  <c r="V412"/>
  <c r="V411"/>
  <c r="V410"/>
  <c r="V409"/>
  <c r="V408"/>
  <c r="V407"/>
  <c r="V406"/>
  <c r="V405"/>
  <c r="V404"/>
  <c r="V403"/>
  <c r="V402"/>
  <c r="V401"/>
  <c r="V400"/>
  <c r="V399"/>
  <c r="V398"/>
  <c r="V397"/>
  <c r="V396"/>
  <c r="V395"/>
  <c r="V394"/>
  <c r="V393"/>
  <c r="V392"/>
  <c r="V391"/>
  <c r="V390"/>
  <c r="V389"/>
  <c r="V388"/>
  <c r="V387"/>
  <c r="V386"/>
  <c r="V385"/>
  <c r="V384"/>
  <c r="V383"/>
  <c r="V382"/>
  <c r="V381"/>
  <c r="V380"/>
  <c r="V379"/>
  <c r="V378"/>
  <c r="V377"/>
  <c r="V376"/>
  <c r="V375"/>
  <c r="V374"/>
  <c r="V373"/>
  <c r="V372"/>
  <c r="V371"/>
  <c r="V370"/>
  <c r="V369"/>
  <c r="V368"/>
  <c r="V367"/>
  <c r="V366"/>
  <c r="V365"/>
  <c r="V364"/>
  <c r="V363"/>
  <c r="V362"/>
  <c r="V361"/>
  <c r="V360"/>
  <c r="V359"/>
  <c r="V358"/>
  <c r="V357"/>
  <c r="V356"/>
  <c r="V355"/>
  <c r="V354"/>
  <c r="V353"/>
  <c r="V352"/>
  <c r="V351"/>
  <c r="V350"/>
  <c r="V349"/>
  <c r="V348"/>
  <c r="V347"/>
  <c r="V346"/>
  <c r="V345"/>
  <c r="V344"/>
  <c r="V343"/>
  <c r="V342"/>
  <c r="V341"/>
  <c r="V340"/>
  <c r="V339"/>
  <c r="V338"/>
  <c r="V337"/>
  <c r="V336"/>
  <c r="V335"/>
  <c r="V334"/>
  <c r="V333"/>
  <c r="V332"/>
  <c r="V331"/>
  <c r="V330"/>
  <c r="V329"/>
  <c r="V328"/>
  <c r="V327"/>
  <c r="V326"/>
  <c r="V325"/>
  <c r="V324"/>
  <c r="V323"/>
  <c r="V322"/>
  <c r="V321"/>
  <c r="V320"/>
  <c r="V319"/>
  <c r="V318"/>
  <c r="V317"/>
  <c r="V316"/>
  <c r="V315"/>
  <c r="V314"/>
  <c r="V313"/>
  <c r="V312"/>
  <c r="V311"/>
  <c r="V310"/>
  <c r="V309"/>
  <c r="V308"/>
  <c r="V307"/>
  <c r="V306"/>
  <c r="V305"/>
  <c r="V304"/>
  <c r="V303"/>
  <c r="V302"/>
  <c r="V301"/>
  <c r="V300"/>
  <c r="V299"/>
  <c r="V298"/>
  <c r="V297"/>
  <c r="V296"/>
  <c r="V295"/>
  <c r="V294"/>
  <c r="V293"/>
  <c r="V292"/>
  <c r="V291"/>
  <c r="V290"/>
  <c r="V289"/>
  <c r="V288"/>
  <c r="V287"/>
  <c r="V286"/>
  <c r="V285"/>
  <c r="V284"/>
  <c r="V283"/>
  <c r="V282"/>
  <c r="V281"/>
  <c r="V280"/>
  <c r="V279"/>
  <c r="V278"/>
  <c r="V277"/>
  <c r="V276"/>
  <c r="V275"/>
  <c r="V274"/>
  <c r="V273"/>
  <c r="V272"/>
  <c r="V271"/>
  <c r="V270"/>
  <c r="V269"/>
  <c r="V268"/>
  <c r="V267"/>
  <c r="V266"/>
  <c r="V265"/>
  <c r="V264"/>
  <c r="V263"/>
  <c r="V262"/>
  <c r="V261"/>
  <c r="V260"/>
  <c r="V259"/>
  <c r="V258"/>
  <c r="V257"/>
  <c r="V256"/>
  <c r="V255"/>
  <c r="V254"/>
  <c r="V253"/>
  <c r="V252"/>
  <c r="V251"/>
  <c r="V250"/>
  <c r="V249"/>
  <c r="V248"/>
  <c r="V247"/>
  <c r="V246"/>
  <c r="V245"/>
  <c r="V244"/>
  <c r="V243"/>
  <c r="V242"/>
  <c r="V241"/>
  <c r="V240"/>
  <c r="V239"/>
  <c r="V238"/>
  <c r="V237"/>
  <c r="V236"/>
  <c r="V235"/>
  <c r="V234"/>
  <c r="V233"/>
  <c r="V232"/>
  <c r="V231"/>
  <c r="V230"/>
  <c r="V229"/>
  <c r="V228"/>
  <c r="V227"/>
  <c r="V226"/>
  <c r="V225"/>
  <c r="V224"/>
  <c r="V223"/>
  <c r="V222"/>
  <c r="V221"/>
  <c r="V220"/>
  <c r="V219"/>
  <c r="V218"/>
  <c r="V217"/>
  <c r="V216"/>
  <c r="V215"/>
  <c r="V214"/>
  <c r="V213"/>
  <c r="V212"/>
  <c r="V211"/>
  <c r="V210"/>
  <c r="V209"/>
  <c r="V208"/>
  <c r="V207"/>
  <c r="V206"/>
  <c r="V205"/>
  <c r="V204"/>
  <c r="V203"/>
  <c r="V202"/>
  <c r="V201"/>
  <c r="V200"/>
  <c r="V199"/>
  <c r="V198"/>
  <c r="V197"/>
  <c r="V196"/>
  <c r="V195"/>
  <c r="V194"/>
  <c r="V193"/>
  <c r="V192"/>
  <c r="V191"/>
  <c r="V190"/>
  <c r="V189"/>
  <c r="V188"/>
  <c r="V187"/>
  <c r="V186"/>
  <c r="V185"/>
  <c r="V184"/>
  <c r="V183"/>
  <c r="V182"/>
  <c r="V181"/>
  <c r="V180"/>
  <c r="V179"/>
  <c r="V178"/>
  <c r="V177"/>
  <c r="V176"/>
  <c r="V175"/>
  <c r="V174"/>
  <c r="V173"/>
  <c r="V172"/>
  <c r="V171"/>
  <c r="V170"/>
  <c r="V169"/>
  <c r="V168"/>
  <c r="V167"/>
  <c r="V166"/>
  <c r="V165"/>
  <c r="V164"/>
  <c r="V163"/>
  <c r="V162"/>
  <c r="V161"/>
  <c r="V160"/>
  <c r="V159"/>
  <c r="V158"/>
  <c r="V157"/>
  <c r="V156"/>
  <c r="V155"/>
  <c r="V154"/>
  <c r="V153"/>
  <c r="V152"/>
  <c r="V151"/>
  <c r="V150"/>
  <c r="V149"/>
  <c r="V148"/>
  <c r="V147"/>
  <c r="V146"/>
  <c r="V145"/>
  <c r="V144"/>
  <c r="V143"/>
  <c r="V142"/>
  <c r="V141"/>
  <c r="V140"/>
  <c r="V139"/>
  <c r="V138"/>
  <c r="V137"/>
  <c r="V136"/>
  <c r="V135"/>
  <c r="V134"/>
  <c r="V133"/>
  <c r="V132"/>
  <c r="V131"/>
  <c r="V130"/>
  <c r="V129"/>
  <c r="V128"/>
  <c r="V127"/>
  <c r="V126"/>
  <c r="V125"/>
  <c r="V124"/>
  <c r="V123"/>
  <c r="V122"/>
  <c r="V121"/>
  <c r="V120"/>
  <c r="V119"/>
  <c r="V118"/>
  <c r="V117"/>
  <c r="V116"/>
  <c r="V115"/>
  <c r="V114"/>
  <c r="V113"/>
  <c r="V112"/>
  <c r="V111"/>
  <c r="V110"/>
  <c r="V109"/>
  <c r="V108"/>
  <c r="V107"/>
  <c r="V106"/>
  <c r="V105"/>
  <c r="V104"/>
  <c r="V103"/>
  <c r="V102"/>
  <c r="V101"/>
  <c r="V100"/>
  <c r="V99"/>
  <c r="V98"/>
  <c r="V97"/>
  <c r="V96"/>
  <c r="V95"/>
  <c r="V94"/>
  <c r="V93"/>
  <c r="V92"/>
  <c r="V91"/>
  <c r="V90"/>
  <c r="V89"/>
  <c r="V88"/>
  <c r="V87"/>
  <c r="V86"/>
  <c r="V85"/>
  <c r="V84"/>
  <c r="V83"/>
  <c r="V82"/>
  <c r="V81"/>
  <c r="V80"/>
  <c r="V79"/>
  <c r="V78"/>
  <c r="V77"/>
  <c r="V76"/>
  <c r="V75"/>
  <c r="V74"/>
  <c r="V73"/>
  <c r="V72"/>
  <c r="V71"/>
  <c r="V70"/>
  <c r="V69"/>
  <c r="V68"/>
  <c r="V67"/>
  <c r="V66"/>
  <c r="V65"/>
  <c r="V64"/>
  <c r="V63"/>
  <c r="V62"/>
  <c r="V61"/>
  <c r="V60"/>
  <c r="V59"/>
  <c r="V58"/>
  <c r="V57"/>
  <c r="V56"/>
  <c r="V55"/>
  <c r="V54"/>
  <c r="V53"/>
  <c r="V52"/>
  <c r="V51"/>
  <c r="V50"/>
  <c r="V49"/>
  <c r="V48"/>
  <c r="V47"/>
  <c r="V46"/>
  <c r="V45"/>
  <c r="V44"/>
  <c r="V43"/>
  <c r="V42"/>
  <c r="V41"/>
  <c r="V40"/>
  <c r="V39"/>
  <c r="V38"/>
  <c r="V37"/>
  <c r="V36"/>
  <c r="V35"/>
  <c r="V34"/>
  <c r="V33"/>
  <c r="V32"/>
  <c r="V31"/>
  <c r="V30"/>
  <c r="V29"/>
  <c r="V28"/>
  <c r="V27"/>
  <c r="V26"/>
  <c r="V25"/>
  <c r="V24"/>
  <c r="V23"/>
  <c r="V22"/>
  <c r="V21"/>
  <c r="V20"/>
  <c r="V19"/>
  <c r="V18"/>
  <c r="V17"/>
  <c r="V16"/>
  <c r="V15"/>
  <c r="V14"/>
  <c r="V13"/>
  <c r="V12"/>
  <c r="V11"/>
  <c r="V10"/>
  <c r="V9"/>
  <c r="V8"/>
  <c r="V7"/>
  <c r="V6"/>
  <c r="V5"/>
  <c r="N14" i="7"/>
  <c r="K14"/>
  <c r="K12"/>
  <c r="M11"/>
  <c r="M10"/>
  <c r="M9"/>
  <c r="L7"/>
  <c r="L5"/>
  <c r="F34" i="5"/>
  <c r="C36" i="11" s="1"/>
  <c r="C9" i="8"/>
  <c r="B46" i="11" s="1"/>
  <c r="C7" i="8"/>
  <c r="D5"/>
  <c r="U6" i="13"/>
  <c r="U7"/>
  <c r="U8"/>
  <c r="U9"/>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5"/>
  <c r="U66"/>
  <c r="U67"/>
  <c r="U68"/>
  <c r="U69"/>
  <c r="U70"/>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1"/>
  <c r="U142"/>
  <c r="U143"/>
  <c r="U144"/>
  <c r="U145"/>
  <c r="U146"/>
  <c r="U147"/>
  <c r="U148"/>
  <c r="U149"/>
  <c r="U150"/>
  <c r="U151"/>
  <c r="U152"/>
  <c r="U153"/>
  <c r="U154"/>
  <c r="U155"/>
  <c r="U156"/>
  <c r="U157"/>
  <c r="U158"/>
  <c r="U159"/>
  <c r="U160"/>
  <c r="U161"/>
  <c r="U162"/>
  <c r="U163"/>
  <c r="U164"/>
  <c r="U165"/>
  <c r="U166"/>
  <c r="U167"/>
  <c r="U168"/>
  <c r="U169"/>
  <c r="U170"/>
  <c r="U171"/>
  <c r="U172"/>
  <c r="U173"/>
  <c r="U174"/>
  <c r="U175"/>
  <c r="U176"/>
  <c r="U177"/>
  <c r="U178"/>
  <c r="U179"/>
  <c r="U180"/>
  <c r="U181"/>
  <c r="U182"/>
  <c r="U183"/>
  <c r="U184"/>
  <c r="U185"/>
  <c r="U186"/>
  <c r="U187"/>
  <c r="U188"/>
  <c r="U189"/>
  <c r="U190"/>
  <c r="U191"/>
  <c r="U192"/>
  <c r="U193"/>
  <c r="U194"/>
  <c r="U195"/>
  <c r="U196"/>
  <c r="U197"/>
  <c r="U198"/>
  <c r="U199"/>
  <c r="U200"/>
  <c r="U201"/>
  <c r="U202"/>
  <c r="U203"/>
  <c r="U204"/>
  <c r="U205"/>
  <c r="U206"/>
  <c r="U207"/>
  <c r="U208"/>
  <c r="U209"/>
  <c r="U210"/>
  <c r="U211"/>
  <c r="U212"/>
  <c r="U213"/>
  <c r="U214"/>
  <c r="U215"/>
  <c r="U216"/>
  <c r="U217"/>
  <c r="U218"/>
  <c r="U219"/>
  <c r="U220"/>
  <c r="U221"/>
  <c r="U222"/>
  <c r="U223"/>
  <c r="U224"/>
  <c r="U225"/>
  <c r="U226"/>
  <c r="U227"/>
  <c r="U228"/>
  <c r="U229"/>
  <c r="U230"/>
  <c r="U231"/>
  <c r="U232"/>
  <c r="U233"/>
  <c r="U234"/>
  <c r="U235"/>
  <c r="U236"/>
  <c r="U237"/>
  <c r="U238"/>
  <c r="U239"/>
  <c r="U240"/>
  <c r="U241"/>
  <c r="U242"/>
  <c r="U243"/>
  <c r="U244"/>
  <c r="U245"/>
  <c r="U246"/>
  <c r="U247"/>
  <c r="U248"/>
  <c r="U249"/>
  <c r="U250"/>
  <c r="U251"/>
  <c r="U252"/>
  <c r="U253"/>
  <c r="U254"/>
  <c r="U255"/>
  <c r="U256"/>
  <c r="U257"/>
  <c r="U258"/>
  <c r="U259"/>
  <c r="U260"/>
  <c r="U261"/>
  <c r="U262"/>
  <c r="U263"/>
  <c r="U264"/>
  <c r="U265"/>
  <c r="U266"/>
  <c r="U267"/>
  <c r="U268"/>
  <c r="U269"/>
  <c r="U270"/>
  <c r="U271"/>
  <c r="U272"/>
  <c r="U273"/>
  <c r="U274"/>
  <c r="U275"/>
  <c r="U276"/>
  <c r="U277"/>
  <c r="U278"/>
  <c r="U279"/>
  <c r="U280"/>
  <c r="U281"/>
  <c r="U282"/>
  <c r="U283"/>
  <c r="U284"/>
  <c r="U285"/>
  <c r="U286"/>
  <c r="U287"/>
  <c r="U288"/>
  <c r="U289"/>
  <c r="U290"/>
  <c r="U291"/>
  <c r="U292"/>
  <c r="U293"/>
  <c r="U294"/>
  <c r="U295"/>
  <c r="U296"/>
  <c r="U297"/>
  <c r="U298"/>
  <c r="U299"/>
  <c r="U300"/>
  <c r="U301"/>
  <c r="U302"/>
  <c r="U303"/>
  <c r="U304"/>
  <c r="U305"/>
  <c r="U306"/>
  <c r="U307"/>
  <c r="U308"/>
  <c r="U309"/>
  <c r="U310"/>
  <c r="U311"/>
  <c r="U312"/>
  <c r="U313"/>
  <c r="U314"/>
  <c r="U315"/>
  <c r="U316"/>
  <c r="U317"/>
  <c r="U318"/>
  <c r="U319"/>
  <c r="U320"/>
  <c r="U321"/>
  <c r="U322"/>
  <c r="U323"/>
  <c r="U324"/>
  <c r="U325"/>
  <c r="U326"/>
  <c r="U327"/>
  <c r="U328"/>
  <c r="U329"/>
  <c r="U330"/>
  <c r="U331"/>
  <c r="U332"/>
  <c r="U333"/>
  <c r="U334"/>
  <c r="U335"/>
  <c r="U336"/>
  <c r="U337"/>
  <c r="U338"/>
  <c r="U339"/>
  <c r="U340"/>
  <c r="U341"/>
  <c r="U342"/>
  <c r="U343"/>
  <c r="U344"/>
  <c r="U345"/>
  <c r="U346"/>
  <c r="U347"/>
  <c r="U348"/>
  <c r="U349"/>
  <c r="U350"/>
  <c r="U351"/>
  <c r="U352"/>
  <c r="U353"/>
  <c r="U354"/>
  <c r="U355"/>
  <c r="U356"/>
  <c r="U357"/>
  <c r="U358"/>
  <c r="U359"/>
  <c r="U360"/>
  <c r="U361"/>
  <c r="U362"/>
  <c r="U363"/>
  <c r="U364"/>
  <c r="U365"/>
  <c r="U366"/>
  <c r="U367"/>
  <c r="U368"/>
  <c r="U369"/>
  <c r="U370"/>
  <c r="U371"/>
  <c r="U372"/>
  <c r="U373"/>
  <c r="U374"/>
  <c r="U375"/>
  <c r="U376"/>
  <c r="U377"/>
  <c r="U378"/>
  <c r="U379"/>
  <c r="U380"/>
  <c r="U381"/>
  <c r="U382"/>
  <c r="U383"/>
  <c r="U384"/>
  <c r="U385"/>
  <c r="U386"/>
  <c r="U387"/>
  <c r="U388"/>
  <c r="U389"/>
  <c r="U390"/>
  <c r="U391"/>
  <c r="U392"/>
  <c r="U393"/>
  <c r="U394"/>
  <c r="U395"/>
  <c r="U396"/>
  <c r="U397"/>
  <c r="U398"/>
  <c r="U399"/>
  <c r="U400"/>
  <c r="U401"/>
  <c r="U402"/>
  <c r="U403"/>
  <c r="U404"/>
  <c r="U405"/>
  <c r="U406"/>
  <c r="U407"/>
  <c r="U408"/>
  <c r="U409"/>
  <c r="U410"/>
  <c r="U411"/>
  <c r="U412"/>
  <c r="U413"/>
  <c r="U414"/>
  <c r="U415"/>
  <c r="U416"/>
  <c r="U417"/>
  <c r="U418"/>
  <c r="U419"/>
  <c r="U420"/>
  <c r="U421"/>
  <c r="U422"/>
  <c r="U423"/>
  <c r="U424"/>
  <c r="U425"/>
  <c r="U426"/>
  <c r="U427"/>
  <c r="U428"/>
  <c r="U429"/>
  <c r="U430"/>
  <c r="U431"/>
  <c r="U432"/>
  <c r="U433"/>
  <c r="U434"/>
  <c r="U435"/>
  <c r="U436"/>
  <c r="U437"/>
  <c r="U438"/>
  <c r="U439"/>
  <c r="U440"/>
  <c r="U441"/>
  <c r="U442"/>
  <c r="U443"/>
  <c r="U444"/>
  <c r="U445"/>
  <c r="U446"/>
  <c r="U447"/>
  <c r="U448"/>
  <c r="U449"/>
  <c r="U450"/>
  <c r="U451"/>
  <c r="U452"/>
  <c r="U453"/>
  <c r="U454"/>
  <c r="U455"/>
  <c r="U456"/>
  <c r="U457"/>
  <c r="U458"/>
  <c r="U459"/>
  <c r="U460"/>
  <c r="U461"/>
  <c r="U462"/>
  <c r="U463"/>
  <c r="U464"/>
  <c r="U465"/>
  <c r="U466"/>
  <c r="U467"/>
  <c r="U468"/>
  <c r="U469"/>
  <c r="U470"/>
  <c r="U471"/>
  <c r="U472"/>
  <c r="U473"/>
  <c r="U474"/>
  <c r="U475"/>
  <c r="U476"/>
  <c r="U477"/>
  <c r="U478"/>
  <c r="U479"/>
  <c r="U480"/>
  <c r="U481"/>
  <c r="U482"/>
  <c r="U483"/>
  <c r="U484"/>
  <c r="U485"/>
  <c r="U486"/>
  <c r="U487"/>
  <c r="U488"/>
  <c r="U489"/>
  <c r="U490"/>
  <c r="U491"/>
  <c r="U492"/>
  <c r="U493"/>
  <c r="U494"/>
  <c r="U495"/>
  <c r="U496"/>
  <c r="U497"/>
  <c r="U498"/>
  <c r="U499"/>
  <c r="U500"/>
  <c r="U501"/>
  <c r="U502"/>
  <c r="U503"/>
  <c r="U504"/>
  <c r="U505"/>
  <c r="U506"/>
  <c r="U507"/>
  <c r="U508"/>
  <c r="U509"/>
  <c r="U510"/>
  <c r="U511"/>
  <c r="U512"/>
  <c r="U513"/>
  <c r="U514"/>
  <c r="U515"/>
  <c r="U516"/>
  <c r="U517"/>
  <c r="U518"/>
  <c r="U519"/>
  <c r="U520"/>
  <c r="U521"/>
  <c r="U522"/>
  <c r="U523"/>
  <c r="U524"/>
  <c r="U525"/>
  <c r="U526"/>
  <c r="U527"/>
  <c r="U528"/>
  <c r="U529"/>
  <c r="U530"/>
  <c r="U531"/>
  <c r="U532"/>
  <c r="U533"/>
  <c r="U534"/>
  <c r="U535"/>
  <c r="U536"/>
  <c r="U537"/>
  <c r="U538"/>
  <c r="U539"/>
  <c r="U540"/>
  <c r="U541"/>
  <c r="U542"/>
  <c r="U543"/>
  <c r="U544"/>
  <c r="U545"/>
  <c r="U546"/>
  <c r="U547"/>
  <c r="U548"/>
  <c r="U549"/>
  <c r="U550"/>
  <c r="U551"/>
  <c r="U552"/>
  <c r="U553"/>
  <c r="U554"/>
  <c r="U555"/>
  <c r="U556"/>
  <c r="U557"/>
  <c r="U558"/>
  <c r="U559"/>
  <c r="U560"/>
  <c r="U561"/>
  <c r="U562"/>
  <c r="U563"/>
  <c r="U564"/>
  <c r="U565"/>
  <c r="U566"/>
  <c r="U567"/>
  <c r="U568"/>
  <c r="U569"/>
  <c r="U570"/>
  <c r="U571"/>
  <c r="U572"/>
  <c r="U573"/>
  <c r="U574"/>
  <c r="U575"/>
  <c r="U576"/>
  <c r="U577"/>
  <c r="U578"/>
  <c r="U579"/>
  <c r="U580"/>
  <c r="U581"/>
  <c r="U582"/>
  <c r="U583"/>
  <c r="U584"/>
  <c r="U585"/>
  <c r="U586"/>
  <c r="U587"/>
  <c r="U588"/>
  <c r="U589"/>
  <c r="U590"/>
  <c r="U591"/>
  <c r="U592"/>
  <c r="U593"/>
  <c r="U594"/>
  <c r="U595"/>
  <c r="U596"/>
  <c r="U597"/>
  <c r="U598"/>
  <c r="U599"/>
  <c r="U600"/>
  <c r="U601"/>
  <c r="U602"/>
  <c r="U603"/>
  <c r="U604"/>
  <c r="U605"/>
  <c r="U606"/>
  <c r="U607"/>
  <c r="U608"/>
  <c r="U609"/>
  <c r="U610"/>
  <c r="U611"/>
  <c r="U612"/>
  <c r="U613"/>
  <c r="U614"/>
  <c r="U615"/>
  <c r="U616"/>
  <c r="U617"/>
  <c r="U618"/>
  <c r="U619"/>
  <c r="U620"/>
  <c r="U621"/>
  <c r="U622"/>
  <c r="U623"/>
  <c r="U624"/>
  <c r="U625"/>
  <c r="U626"/>
  <c r="U627"/>
  <c r="U628"/>
  <c r="U629"/>
  <c r="U630"/>
  <c r="U631"/>
  <c r="U632"/>
  <c r="U633"/>
  <c r="U634"/>
  <c r="U635"/>
  <c r="U636"/>
  <c r="U637"/>
  <c r="U638"/>
  <c r="U639"/>
  <c r="U640"/>
  <c r="U641"/>
  <c r="U642"/>
  <c r="U643"/>
  <c r="U644"/>
  <c r="U645"/>
  <c r="U646"/>
  <c r="U647"/>
  <c r="U648"/>
  <c r="U649"/>
  <c r="U650"/>
  <c r="U651"/>
  <c r="U652"/>
  <c r="U653"/>
  <c r="U654"/>
  <c r="U655"/>
  <c r="U656"/>
  <c r="U657"/>
  <c r="U658"/>
  <c r="U659"/>
  <c r="U660"/>
  <c r="U661"/>
  <c r="U662"/>
  <c r="U663"/>
  <c r="U664"/>
  <c r="U665"/>
  <c r="U666"/>
  <c r="U667"/>
  <c r="U668"/>
  <c r="U669"/>
  <c r="U670"/>
  <c r="U671"/>
  <c r="U672"/>
  <c r="U673"/>
  <c r="U674"/>
  <c r="U675"/>
  <c r="U676"/>
  <c r="U677"/>
  <c r="U678"/>
  <c r="U679"/>
  <c r="U680"/>
  <c r="U681"/>
  <c r="U682"/>
  <c r="U683"/>
  <c r="U684"/>
  <c r="U685"/>
  <c r="U686"/>
  <c r="U687"/>
  <c r="U688"/>
  <c r="U689"/>
  <c r="U690"/>
  <c r="U691"/>
  <c r="U692"/>
  <c r="U693"/>
  <c r="U694"/>
  <c r="U695"/>
  <c r="U696"/>
  <c r="U697"/>
  <c r="U698"/>
  <c r="U699"/>
  <c r="U700"/>
  <c r="U701"/>
  <c r="U702"/>
  <c r="U703"/>
  <c r="U704"/>
  <c r="U705"/>
  <c r="U706"/>
  <c r="U707"/>
  <c r="U708"/>
  <c r="U709"/>
  <c r="U710"/>
  <c r="U711"/>
  <c r="U712"/>
  <c r="U713"/>
  <c r="U714"/>
  <c r="U715"/>
  <c r="U716"/>
  <c r="U717"/>
  <c r="U718"/>
  <c r="U719"/>
  <c r="U720"/>
  <c r="U721"/>
  <c r="U722"/>
  <c r="U723"/>
  <c r="U724"/>
  <c r="U725"/>
  <c r="U726"/>
  <c r="U727"/>
  <c r="U728"/>
  <c r="U729"/>
  <c r="U730"/>
  <c r="U731"/>
  <c r="U732"/>
  <c r="U733"/>
  <c r="U734"/>
  <c r="U735"/>
  <c r="U736"/>
  <c r="U737"/>
  <c r="U738"/>
  <c r="U739"/>
  <c r="U740"/>
  <c r="U741"/>
  <c r="U742"/>
  <c r="U743"/>
  <c r="U744"/>
  <c r="U745"/>
  <c r="U746"/>
  <c r="U747"/>
  <c r="U748"/>
  <c r="U749"/>
  <c r="U750"/>
  <c r="U751"/>
  <c r="U752"/>
  <c r="U753"/>
  <c r="U754"/>
  <c r="U755"/>
  <c r="U756"/>
  <c r="U757"/>
  <c r="U758"/>
  <c r="U759"/>
  <c r="U760"/>
  <c r="U761"/>
  <c r="U762"/>
  <c r="D70" i="5"/>
  <c r="D64"/>
  <c r="D58"/>
  <c r="D52"/>
  <c r="D46"/>
  <c r="D40"/>
  <c r="D34"/>
  <c r="D28"/>
  <c r="D22"/>
  <c r="D16"/>
  <c r="D10"/>
  <c r="D4"/>
  <c r="E70"/>
  <c r="B79" i="11" s="1"/>
  <c r="E64" i="5"/>
  <c r="E58"/>
  <c r="B67" i="11" s="1"/>
  <c r="E52" i="5"/>
  <c r="B61" i="11" s="1"/>
  <c r="E46" i="5"/>
  <c r="B55" i="11" s="1"/>
  <c r="E40" i="5"/>
  <c r="B49" i="11" s="1"/>
  <c r="E34" i="5"/>
  <c r="B36" i="11" s="1"/>
  <c r="E28" i="5"/>
  <c r="B30" i="11" s="1"/>
  <c r="E22" i="5"/>
  <c r="B24" i="11" s="1"/>
  <c r="E16" i="5"/>
  <c r="E10"/>
  <c r="B12" i="11" s="1"/>
  <c r="E4" i="5"/>
  <c r="B6" i="11" s="1"/>
  <c r="AG4" i="5"/>
  <c r="H75"/>
  <c r="H74"/>
  <c r="H73"/>
  <c r="H72"/>
  <c r="H71"/>
  <c r="H70"/>
  <c r="H63"/>
  <c r="H62"/>
  <c r="H61"/>
  <c r="H60"/>
  <c r="H59"/>
  <c r="H58"/>
  <c r="H51"/>
  <c r="H50"/>
  <c r="H49"/>
  <c r="H48"/>
  <c r="H47"/>
  <c r="H46"/>
  <c r="H39"/>
  <c r="H38"/>
  <c r="H37"/>
  <c r="H36"/>
  <c r="H35"/>
  <c r="H34"/>
  <c r="H27"/>
  <c r="H26"/>
  <c r="H25"/>
  <c r="H24"/>
  <c r="H23"/>
  <c r="H22"/>
  <c r="H28"/>
  <c r="H21"/>
  <c r="H20"/>
  <c r="H19"/>
  <c r="H18"/>
  <c r="H17"/>
  <c r="H16"/>
  <c r="E17" i="3"/>
  <c r="B73" i="11"/>
  <c r="B18"/>
  <c r="E110" i="3"/>
  <c r="E109"/>
  <c r="E108"/>
  <c r="E107"/>
  <c r="E106"/>
  <c r="E105"/>
  <c r="E104"/>
  <c r="E103"/>
  <c r="E102"/>
  <c r="E101"/>
  <c r="E100"/>
  <c r="E99"/>
  <c r="E98"/>
  <c r="E97"/>
  <c r="E96"/>
  <c r="E95"/>
  <c r="E94"/>
  <c r="E93"/>
  <c r="E92"/>
  <c r="E91"/>
  <c r="E90"/>
  <c r="E89"/>
  <c r="E88"/>
  <c r="E87"/>
  <c r="E86"/>
  <c r="E85"/>
  <c r="E84"/>
  <c r="E83"/>
  <c r="E82"/>
  <c r="E81"/>
  <c r="E80"/>
  <c r="K124" i="7" s="1"/>
  <c r="E79" i="3"/>
  <c r="E78"/>
  <c r="E77"/>
  <c r="E76"/>
  <c r="K120" i="7" s="1"/>
  <c r="E75" i="3"/>
  <c r="E74"/>
  <c r="E73"/>
  <c r="E72"/>
  <c r="K116" i="7" s="1"/>
  <c r="E71" i="3"/>
  <c r="E70"/>
  <c r="E69"/>
  <c r="E68"/>
  <c r="K112" i="7" s="1"/>
  <c r="E67" i="3"/>
  <c r="E66"/>
  <c r="E65"/>
  <c r="E64"/>
  <c r="K108" i="7" s="1"/>
  <c r="E63" i="3"/>
  <c r="E62"/>
  <c r="E61"/>
  <c r="E60"/>
  <c r="K104" i="7" s="1"/>
  <c r="E59" i="3"/>
  <c r="E58"/>
  <c r="E57"/>
  <c r="E56"/>
  <c r="K100" i="7" s="1"/>
  <c r="E55" i="3"/>
  <c r="E54"/>
  <c r="E53"/>
  <c r="E52"/>
  <c r="K96" i="7" s="1"/>
  <c r="E51" i="3"/>
  <c r="E50"/>
  <c r="E49"/>
  <c r="E48"/>
  <c r="K87" i="7" s="1"/>
  <c r="E47" i="3"/>
  <c r="E46"/>
  <c r="E45"/>
  <c r="E44"/>
  <c r="K83" i="7" s="1"/>
  <c r="E43" i="3"/>
  <c r="E42"/>
  <c r="E41"/>
  <c r="E40"/>
  <c r="K79" i="7" s="1"/>
  <c r="E39" i="3"/>
  <c r="E38"/>
  <c r="E37"/>
  <c r="E36"/>
  <c r="K75" i="7" s="1"/>
  <c r="E35" i="3"/>
  <c r="E34"/>
  <c r="E33"/>
  <c r="E32"/>
  <c r="K71" i="7" s="1"/>
  <c r="E31" i="3"/>
  <c r="E30"/>
  <c r="E29"/>
  <c r="E28"/>
  <c r="K67" i="7" s="1"/>
  <c r="E27" i="3"/>
  <c r="E26"/>
  <c r="E25"/>
  <c r="E24"/>
  <c r="K63" i="7" s="1"/>
  <c r="E23" i="3"/>
  <c r="E22"/>
  <c r="E21"/>
  <c r="E20"/>
  <c r="K31" i="7" s="1"/>
  <c r="E19" i="3"/>
  <c r="E18"/>
  <c r="E16"/>
  <c r="E15"/>
  <c r="K26" i="7" s="1"/>
  <c r="E14" i="3"/>
  <c r="E13"/>
  <c r="E12"/>
  <c r="E11"/>
  <c r="K22" i="7" s="1"/>
  <c r="E10" i="3"/>
  <c r="E9"/>
  <c r="E8"/>
  <c r="E7"/>
  <c r="K18" i="7" s="1"/>
  <c r="E6" i="3"/>
  <c r="P3" i="5"/>
  <c r="P4"/>
  <c r="P5"/>
  <c r="P6"/>
  <c r="P7"/>
  <c r="P8"/>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M110" i="3"/>
  <c r="M109"/>
  <c r="M108"/>
  <c r="M107"/>
  <c r="M106"/>
  <c r="M105"/>
  <c r="M104"/>
  <c r="M103"/>
  <c r="M102"/>
  <c r="M101"/>
  <c r="M100"/>
  <c r="M99"/>
  <c r="M98"/>
  <c r="M97"/>
  <c r="M96"/>
  <c r="M95"/>
  <c r="M94"/>
  <c r="M93"/>
  <c r="M92"/>
  <c r="M91"/>
  <c r="M90"/>
  <c r="M89"/>
  <c r="M88"/>
  <c r="M87"/>
  <c r="M86"/>
  <c r="M85"/>
  <c r="M84"/>
  <c r="M83"/>
  <c r="M82"/>
  <c r="M81"/>
  <c r="M80"/>
  <c r="M79"/>
  <c r="M78"/>
  <c r="M77"/>
  <c r="M76"/>
  <c r="M75"/>
  <c r="M74"/>
  <c r="M73"/>
  <c r="M72"/>
  <c r="M71"/>
  <c r="M70"/>
  <c r="M69"/>
  <c r="M68"/>
  <c r="M67"/>
  <c r="M66"/>
  <c r="M65"/>
  <c r="M64"/>
  <c r="M63"/>
  <c r="M62"/>
  <c r="M61"/>
  <c r="M60"/>
  <c r="M59"/>
  <c r="M58"/>
  <c r="M57"/>
  <c r="M56"/>
  <c r="M55"/>
  <c r="M54"/>
  <c r="M53"/>
  <c r="M52"/>
  <c r="M51"/>
  <c r="M50"/>
  <c r="M49"/>
  <c r="M48"/>
  <c r="M47"/>
  <c r="M46"/>
  <c r="M45"/>
  <c r="M44"/>
  <c r="M43"/>
  <c r="M42"/>
  <c r="M41"/>
  <c r="M40"/>
  <c r="M39"/>
  <c r="M38"/>
  <c r="M37"/>
  <c r="M36"/>
  <c r="M35"/>
  <c r="M34"/>
  <c r="M33"/>
  <c r="M32"/>
  <c r="M31"/>
  <c r="M30"/>
  <c r="M29"/>
  <c r="M28"/>
  <c r="M27"/>
  <c r="M26"/>
  <c r="M25"/>
  <c r="M24"/>
  <c r="M23"/>
  <c r="M22"/>
  <c r="M21"/>
  <c r="M20"/>
  <c r="M19"/>
  <c r="M18"/>
  <c r="M17"/>
  <c r="M16"/>
  <c r="M15"/>
  <c r="M14"/>
  <c r="M13"/>
  <c r="M12"/>
  <c r="M11"/>
  <c r="M10"/>
  <c r="M9"/>
  <c r="M8"/>
  <c r="M7"/>
  <c r="M6"/>
  <c r="M5"/>
  <c r="G7"/>
  <c r="AH110"/>
  <c r="AG110"/>
  <c r="AE110"/>
  <c r="AD110"/>
  <c r="G110"/>
  <c r="F110"/>
  <c r="D110"/>
  <c r="AH109"/>
  <c r="AG109"/>
  <c r="AE109"/>
  <c r="AD109"/>
  <c r="G109"/>
  <c r="F109"/>
  <c r="D109"/>
  <c r="AH108"/>
  <c r="AG108"/>
  <c r="AE108"/>
  <c r="AD108"/>
  <c r="G108"/>
  <c r="F108"/>
  <c r="D108"/>
  <c r="AH107"/>
  <c r="AG107"/>
  <c r="AE107"/>
  <c r="AD107"/>
  <c r="G107"/>
  <c r="F107"/>
  <c r="D107"/>
  <c r="AH106"/>
  <c r="AG106"/>
  <c r="AE106"/>
  <c r="AD106"/>
  <c r="G106"/>
  <c r="F106"/>
  <c r="D106"/>
  <c r="AH105"/>
  <c r="AG105"/>
  <c r="AE105"/>
  <c r="AD105"/>
  <c r="G105"/>
  <c r="F105"/>
  <c r="D105"/>
  <c r="AH104"/>
  <c r="AG104"/>
  <c r="AE104"/>
  <c r="AD104"/>
  <c r="G104"/>
  <c r="F104"/>
  <c r="D104"/>
  <c r="AH103"/>
  <c r="AG103"/>
  <c r="AE103"/>
  <c r="AD103"/>
  <c r="G103"/>
  <c r="F103"/>
  <c r="D103"/>
  <c r="AH102"/>
  <c r="AG102"/>
  <c r="AE102"/>
  <c r="AD102"/>
  <c r="G102"/>
  <c r="F102"/>
  <c r="D102"/>
  <c r="AH101"/>
  <c r="AG101"/>
  <c r="AE101"/>
  <c r="AD101"/>
  <c r="G101"/>
  <c r="F101"/>
  <c r="D101"/>
  <c r="AH100"/>
  <c r="AG100"/>
  <c r="AE100"/>
  <c r="AD100"/>
  <c r="G100"/>
  <c r="F100"/>
  <c r="D100"/>
  <c r="AH99"/>
  <c r="AG99"/>
  <c r="AE99"/>
  <c r="AD99"/>
  <c r="G99"/>
  <c r="F99"/>
  <c r="D99"/>
  <c r="AH98"/>
  <c r="AG98"/>
  <c r="AE98"/>
  <c r="AD98"/>
  <c r="G98"/>
  <c r="F98"/>
  <c r="D98"/>
  <c r="AH97"/>
  <c r="AG97"/>
  <c r="AE97"/>
  <c r="AD97"/>
  <c r="G97"/>
  <c r="F97"/>
  <c r="D97"/>
  <c r="AH96"/>
  <c r="AG96"/>
  <c r="AE96"/>
  <c r="AD96"/>
  <c r="G96"/>
  <c r="F96"/>
  <c r="D96"/>
  <c r="AH95"/>
  <c r="AG95"/>
  <c r="AE95"/>
  <c r="AD95"/>
  <c r="G95"/>
  <c r="F95"/>
  <c r="D95"/>
  <c r="AH94"/>
  <c r="AG94"/>
  <c r="AE94"/>
  <c r="AD94"/>
  <c r="G94"/>
  <c r="F94"/>
  <c r="D94"/>
  <c r="AH93"/>
  <c r="AG93"/>
  <c r="AE93"/>
  <c r="AD93"/>
  <c r="G93"/>
  <c r="F93"/>
  <c r="D93"/>
  <c r="AH92"/>
  <c r="AG92"/>
  <c r="AE92"/>
  <c r="AD92"/>
  <c r="G92"/>
  <c r="F92"/>
  <c r="D92"/>
  <c r="AH91"/>
  <c r="AG91"/>
  <c r="AE91"/>
  <c r="AD91"/>
  <c r="G91"/>
  <c r="F91"/>
  <c r="D91"/>
  <c r="AH90"/>
  <c r="AG90"/>
  <c r="AE90"/>
  <c r="AD90"/>
  <c r="G90"/>
  <c r="F90"/>
  <c r="D90"/>
  <c r="AH89"/>
  <c r="AG89"/>
  <c r="AE89"/>
  <c r="AD89"/>
  <c r="G89"/>
  <c r="F89"/>
  <c r="D89"/>
  <c r="AH88"/>
  <c r="AG88"/>
  <c r="AE88"/>
  <c r="AD88"/>
  <c r="G88"/>
  <c r="F88"/>
  <c r="D88"/>
  <c r="AH87"/>
  <c r="AG87"/>
  <c r="AE87"/>
  <c r="AD87"/>
  <c r="G87"/>
  <c r="F87"/>
  <c r="D87"/>
  <c r="AH86"/>
  <c r="AG86"/>
  <c r="AE86"/>
  <c r="AD86"/>
  <c r="G86"/>
  <c r="F86"/>
  <c r="D86"/>
  <c r="AH85"/>
  <c r="AG85"/>
  <c r="AE85"/>
  <c r="AD85"/>
  <c r="G85"/>
  <c r="F85"/>
  <c r="D85"/>
  <c r="AH84"/>
  <c r="AG84"/>
  <c r="AE84"/>
  <c r="AD84"/>
  <c r="G84"/>
  <c r="F84"/>
  <c r="D84"/>
  <c r="AH83"/>
  <c r="AG83"/>
  <c r="AE83"/>
  <c r="AD83"/>
  <c r="G83"/>
  <c r="F83"/>
  <c r="D83"/>
  <c r="AH82"/>
  <c r="AG82"/>
  <c r="AE82"/>
  <c r="AD82"/>
  <c r="G82"/>
  <c r="F82"/>
  <c r="D82"/>
  <c r="AH81"/>
  <c r="AG81"/>
  <c r="AE81"/>
  <c r="AD81"/>
  <c r="G81"/>
  <c r="F81"/>
  <c r="D81"/>
  <c r="AH80"/>
  <c r="AG80"/>
  <c r="AE80"/>
  <c r="AD80"/>
  <c r="G80"/>
  <c r="F80"/>
  <c r="D80"/>
  <c r="AH79"/>
  <c r="AG79"/>
  <c r="AE79"/>
  <c r="AD79"/>
  <c r="G79"/>
  <c r="F79"/>
  <c r="D79"/>
  <c r="AH78"/>
  <c r="AG78"/>
  <c r="AE78"/>
  <c r="AD78"/>
  <c r="G78"/>
  <c r="F78"/>
  <c r="D78"/>
  <c r="AH77"/>
  <c r="AG77"/>
  <c r="AE77"/>
  <c r="AD77"/>
  <c r="G77"/>
  <c r="F77"/>
  <c r="D77"/>
  <c r="AH76"/>
  <c r="AG76"/>
  <c r="AE76"/>
  <c r="AD76"/>
  <c r="G76"/>
  <c r="F76"/>
  <c r="D76"/>
  <c r="AH75"/>
  <c r="AG75"/>
  <c r="AE75"/>
  <c r="AD75"/>
  <c r="G75"/>
  <c r="F75"/>
  <c r="D75"/>
  <c r="AH74"/>
  <c r="AG74"/>
  <c r="AE74"/>
  <c r="AD74"/>
  <c r="G74"/>
  <c r="F74"/>
  <c r="D74"/>
  <c r="AH73"/>
  <c r="AG73"/>
  <c r="AE73"/>
  <c r="AD73"/>
  <c r="G73"/>
  <c r="F73"/>
  <c r="D73"/>
  <c r="AH72"/>
  <c r="AG72"/>
  <c r="AE72"/>
  <c r="AD72"/>
  <c r="G72"/>
  <c r="F72"/>
  <c r="D72"/>
  <c r="AH71"/>
  <c r="AG71"/>
  <c r="AE71"/>
  <c r="AD71"/>
  <c r="G71"/>
  <c r="F71"/>
  <c r="D71"/>
  <c r="AH70"/>
  <c r="AG70"/>
  <c r="AE70"/>
  <c r="AD70"/>
  <c r="G70"/>
  <c r="F70"/>
  <c r="D70"/>
  <c r="AH69"/>
  <c r="AG69"/>
  <c r="AE69"/>
  <c r="AD69"/>
  <c r="G69"/>
  <c r="F69"/>
  <c r="D69"/>
  <c r="AH68"/>
  <c r="AG68"/>
  <c r="AE68"/>
  <c r="AD68"/>
  <c r="G68"/>
  <c r="F68"/>
  <c r="D68"/>
  <c r="AH67"/>
  <c r="AG67"/>
  <c r="AE67"/>
  <c r="AD67"/>
  <c r="G67"/>
  <c r="F67"/>
  <c r="D67"/>
  <c r="AH66"/>
  <c r="AG66"/>
  <c r="AE66"/>
  <c r="AD66"/>
  <c r="G66"/>
  <c r="F66"/>
  <c r="D66"/>
  <c r="AH65"/>
  <c r="AG65"/>
  <c r="AE65"/>
  <c r="AD65"/>
  <c r="G65"/>
  <c r="F65"/>
  <c r="D65"/>
  <c r="AH64"/>
  <c r="AG64"/>
  <c r="AE64"/>
  <c r="AD64"/>
  <c r="G64"/>
  <c r="F64"/>
  <c r="D64"/>
  <c r="AH63"/>
  <c r="AG63"/>
  <c r="AE63"/>
  <c r="AD63"/>
  <c r="G63"/>
  <c r="F63"/>
  <c r="D63"/>
  <c r="AH62"/>
  <c r="AG62"/>
  <c r="AE62"/>
  <c r="AD62"/>
  <c r="G62"/>
  <c r="F62"/>
  <c r="D62"/>
  <c r="AH61"/>
  <c r="AG61"/>
  <c r="AE61"/>
  <c r="AD61"/>
  <c r="G61"/>
  <c r="F61"/>
  <c r="D61"/>
  <c r="AH60"/>
  <c r="AG60"/>
  <c r="AE60"/>
  <c r="AD60"/>
  <c r="G60"/>
  <c r="F60"/>
  <c r="D60"/>
  <c r="AH59"/>
  <c r="AG59"/>
  <c r="AE59"/>
  <c r="AD59"/>
  <c r="G59"/>
  <c r="F59"/>
  <c r="D59"/>
  <c r="AH58"/>
  <c r="AG58"/>
  <c r="AE58"/>
  <c r="AD58"/>
  <c r="G58"/>
  <c r="F58"/>
  <c r="D58"/>
  <c r="AH57"/>
  <c r="AG57"/>
  <c r="AE57"/>
  <c r="AD57"/>
  <c r="G57"/>
  <c r="F57"/>
  <c r="D57"/>
  <c r="AH56"/>
  <c r="AG56"/>
  <c r="AE56"/>
  <c r="AD56"/>
  <c r="G56"/>
  <c r="F56"/>
  <c r="D56"/>
  <c r="AH55"/>
  <c r="AG55"/>
  <c r="AE55"/>
  <c r="AD55"/>
  <c r="G55"/>
  <c r="F55"/>
  <c r="D55"/>
  <c r="AH54"/>
  <c r="AG54"/>
  <c r="AE54"/>
  <c r="AD54"/>
  <c r="G54"/>
  <c r="F54"/>
  <c r="D54"/>
  <c r="AH53"/>
  <c r="AG53"/>
  <c r="AE53"/>
  <c r="AD53"/>
  <c r="G53"/>
  <c r="F53"/>
  <c r="D53"/>
  <c r="AH52"/>
  <c r="AG52"/>
  <c r="AE52"/>
  <c r="AD52"/>
  <c r="G52"/>
  <c r="F52"/>
  <c r="D52"/>
  <c r="AH51"/>
  <c r="AG51"/>
  <c r="AE51"/>
  <c r="AD51"/>
  <c r="G51"/>
  <c r="F51"/>
  <c r="D51"/>
  <c r="AH50"/>
  <c r="AG50"/>
  <c r="AE50"/>
  <c r="AD50"/>
  <c r="G50"/>
  <c r="F50"/>
  <c r="D50"/>
  <c r="AH49"/>
  <c r="AG49"/>
  <c r="AE49"/>
  <c r="AD49"/>
  <c r="G49"/>
  <c r="F49"/>
  <c r="D49"/>
  <c r="AH48"/>
  <c r="AG48"/>
  <c r="AE48"/>
  <c r="AD48"/>
  <c r="G48"/>
  <c r="F48"/>
  <c r="D48"/>
  <c r="AH47"/>
  <c r="AG47"/>
  <c r="AE47"/>
  <c r="AD47"/>
  <c r="G47"/>
  <c r="F47"/>
  <c r="D47"/>
  <c r="AH46"/>
  <c r="AG46"/>
  <c r="AE46"/>
  <c r="AD46"/>
  <c r="G46"/>
  <c r="F46"/>
  <c r="D46"/>
  <c r="AH45"/>
  <c r="AG45"/>
  <c r="AE45"/>
  <c r="AD45"/>
  <c r="G45"/>
  <c r="F45"/>
  <c r="D45"/>
  <c r="AH44"/>
  <c r="AG44"/>
  <c r="AE44"/>
  <c r="AD44"/>
  <c r="G44"/>
  <c r="F44"/>
  <c r="D44"/>
  <c r="AH43"/>
  <c r="AG43"/>
  <c r="AE43"/>
  <c r="AD43"/>
  <c r="G43"/>
  <c r="F43"/>
  <c r="D43"/>
  <c r="AH42"/>
  <c r="AG42"/>
  <c r="AE42"/>
  <c r="AD42"/>
  <c r="G42"/>
  <c r="F42"/>
  <c r="D42"/>
  <c r="AH41"/>
  <c r="AG41"/>
  <c r="AE41"/>
  <c r="AD41"/>
  <c r="G41"/>
  <c r="F41"/>
  <c r="D41"/>
  <c r="AH40"/>
  <c r="AG40"/>
  <c r="AE40"/>
  <c r="AD40"/>
  <c r="G40"/>
  <c r="F40"/>
  <c r="D40"/>
  <c r="AH39"/>
  <c r="AG39"/>
  <c r="AE39"/>
  <c r="AD39"/>
  <c r="G39"/>
  <c r="F39"/>
  <c r="D39"/>
  <c r="AH38"/>
  <c r="AG38"/>
  <c r="AE38"/>
  <c r="AD38"/>
  <c r="G38"/>
  <c r="F38"/>
  <c r="D38"/>
  <c r="AH37"/>
  <c r="AG37"/>
  <c r="AE37"/>
  <c r="AD37"/>
  <c r="G37"/>
  <c r="F37"/>
  <c r="D37"/>
  <c r="AH36"/>
  <c r="AG36"/>
  <c r="AE36"/>
  <c r="AD36"/>
  <c r="G36"/>
  <c r="F36"/>
  <c r="D36"/>
  <c r="AH35"/>
  <c r="AG35"/>
  <c r="AE35"/>
  <c r="AD35"/>
  <c r="G35"/>
  <c r="F35"/>
  <c r="D35"/>
  <c r="AH34"/>
  <c r="AG34"/>
  <c r="AE34"/>
  <c r="AD34"/>
  <c r="G34"/>
  <c r="F34"/>
  <c r="D34"/>
  <c r="AH33"/>
  <c r="AG33"/>
  <c r="AE33"/>
  <c r="AD33"/>
  <c r="G33"/>
  <c r="F33"/>
  <c r="D33"/>
  <c r="AH32"/>
  <c r="AG32"/>
  <c r="AE32"/>
  <c r="AD32"/>
  <c r="G32"/>
  <c r="F32"/>
  <c r="D32"/>
  <c r="AH31"/>
  <c r="AG31"/>
  <c r="AE31"/>
  <c r="AD31"/>
  <c r="G31"/>
  <c r="F31"/>
  <c r="D31"/>
  <c r="AH30"/>
  <c r="AG30"/>
  <c r="AE30"/>
  <c r="AD30"/>
  <c r="G30"/>
  <c r="F30"/>
  <c r="D30"/>
  <c r="AH29"/>
  <c r="AG29"/>
  <c r="AE29"/>
  <c r="AD29"/>
  <c r="G29"/>
  <c r="F29"/>
  <c r="D29"/>
  <c r="AH28"/>
  <c r="AG28"/>
  <c r="AE28"/>
  <c r="AD28"/>
  <c r="G28"/>
  <c r="F28"/>
  <c r="D28"/>
  <c r="AH27"/>
  <c r="AG27"/>
  <c r="AE27"/>
  <c r="AD27"/>
  <c r="G27"/>
  <c r="F27"/>
  <c r="D27"/>
  <c r="AH26"/>
  <c r="AG26"/>
  <c r="AE26"/>
  <c r="AD26"/>
  <c r="G26"/>
  <c r="F26"/>
  <c r="D26"/>
  <c r="AH25"/>
  <c r="AG25"/>
  <c r="AE25"/>
  <c r="AD25"/>
  <c r="G25"/>
  <c r="F25"/>
  <c r="D25"/>
  <c r="AH24"/>
  <c r="AG24"/>
  <c r="AE24"/>
  <c r="AD24"/>
  <c r="G24"/>
  <c r="F24"/>
  <c r="D24"/>
  <c r="AH23"/>
  <c r="AG23"/>
  <c r="AE23"/>
  <c r="AD23"/>
  <c r="G23"/>
  <c r="F23"/>
  <c r="D23"/>
  <c r="AH22"/>
  <c r="AG22"/>
  <c r="AE22"/>
  <c r="AD22"/>
  <c r="G22"/>
  <c r="F22"/>
  <c r="D22"/>
  <c r="AH21"/>
  <c r="AG21"/>
  <c r="AE21"/>
  <c r="AD21"/>
  <c r="G21"/>
  <c r="F21"/>
  <c r="D21"/>
  <c r="AH20"/>
  <c r="AG20"/>
  <c r="AE20"/>
  <c r="AD20"/>
  <c r="G20"/>
  <c r="F20"/>
  <c r="D20"/>
  <c r="AH19"/>
  <c r="AG19"/>
  <c r="AE19"/>
  <c r="AD19"/>
  <c r="G19"/>
  <c r="F19"/>
  <c r="D19"/>
  <c r="AH18"/>
  <c r="AG18"/>
  <c r="AE18"/>
  <c r="AD18"/>
  <c r="G18"/>
  <c r="F18"/>
  <c r="D18"/>
  <c r="AH17"/>
  <c r="AG17"/>
  <c r="AE17"/>
  <c r="AD17"/>
  <c r="G17"/>
  <c r="F17"/>
  <c r="D17"/>
  <c r="AH16"/>
  <c r="AG16"/>
  <c r="AE16"/>
  <c r="AD16"/>
  <c r="G16"/>
  <c r="F16"/>
  <c r="D16"/>
  <c r="AH15"/>
  <c r="AG15"/>
  <c r="AE15"/>
  <c r="AD15"/>
  <c r="G15"/>
  <c r="F15"/>
  <c r="D15"/>
  <c r="AH14"/>
  <c r="AG14"/>
  <c r="AE14"/>
  <c r="AD14"/>
  <c r="G14"/>
  <c r="F14"/>
  <c r="D14"/>
  <c r="AH13"/>
  <c r="AG13"/>
  <c r="AE13"/>
  <c r="AD13"/>
  <c r="G13"/>
  <c r="F13"/>
  <c r="D13"/>
  <c r="AH12"/>
  <c r="AG12"/>
  <c r="AE12"/>
  <c r="AD12"/>
  <c r="G12"/>
  <c r="F12"/>
  <c r="D12"/>
  <c r="AH11"/>
  <c r="AG11"/>
  <c r="AE11"/>
  <c r="AD11"/>
  <c r="G11"/>
  <c r="F11"/>
  <c r="D11"/>
  <c r="AH10"/>
  <c r="AG10"/>
  <c r="AE10"/>
  <c r="AD10"/>
  <c r="G10"/>
  <c r="F10"/>
  <c r="D10"/>
  <c r="AH9"/>
  <c r="AG9"/>
  <c r="AE9"/>
  <c r="AD9"/>
  <c r="G9"/>
  <c r="F9"/>
  <c r="D9"/>
  <c r="AH8"/>
  <c r="AG8"/>
  <c r="AE8"/>
  <c r="AD8"/>
  <c r="G8"/>
  <c r="F8"/>
  <c r="D8"/>
  <c r="F4" i="5"/>
  <c r="C6" i="11" s="1"/>
  <c r="G4" i="5"/>
  <c r="D6" i="11" s="1"/>
  <c r="H4" i="5"/>
  <c r="AH4"/>
  <c r="AJ4"/>
  <c r="I6" i="11" s="1"/>
  <c r="AK4" i="5"/>
  <c r="J6" i="11" s="1"/>
  <c r="H5" i="5"/>
  <c r="AG5"/>
  <c r="AH5"/>
  <c r="AJ5"/>
  <c r="I7" i="11" s="1"/>
  <c r="AK5" i="5"/>
  <c r="J7" i="11" s="1"/>
  <c r="H6" i="5"/>
  <c r="AG6"/>
  <c r="AH6"/>
  <c r="AJ6"/>
  <c r="I8" i="11" s="1"/>
  <c r="AK6" i="5"/>
  <c r="J8" i="11" s="1"/>
  <c r="H7" i="5"/>
  <c r="AG7"/>
  <c r="AH7"/>
  <c r="AJ7"/>
  <c r="I9" i="11" s="1"/>
  <c r="AK7" i="5"/>
  <c r="J9" i="11" s="1"/>
  <c r="H8" i="5"/>
  <c r="AG8"/>
  <c r="AH8"/>
  <c r="AJ8"/>
  <c r="I10" i="11" s="1"/>
  <c r="AK8" i="5"/>
  <c r="J10" i="11" s="1"/>
  <c r="H9" i="5"/>
  <c r="AG9"/>
  <c r="AH9"/>
  <c r="AJ9"/>
  <c r="I11" i="11" s="1"/>
  <c r="AK9" i="5"/>
  <c r="J11" i="11" s="1"/>
  <c r="F10" i="5"/>
  <c r="C12" i="11" s="1"/>
  <c r="G10" i="5"/>
  <c r="D12" i="11" s="1"/>
  <c r="H10" i="5"/>
  <c r="AG10"/>
  <c r="AH10"/>
  <c r="AJ10"/>
  <c r="I12" i="11"/>
  <c r="AK10" i="5"/>
  <c r="J12" i="11" s="1"/>
  <c r="H11" i="5"/>
  <c r="AG11"/>
  <c r="AH11"/>
  <c r="AJ11"/>
  <c r="I13" i="11"/>
  <c r="AK11" i="5"/>
  <c r="J13" i="11" s="1"/>
  <c r="H12" i="5"/>
  <c r="AG12"/>
  <c r="AH12"/>
  <c r="AJ12"/>
  <c r="I14" i="11" s="1"/>
  <c r="AK12" i="5"/>
  <c r="J14" i="11" s="1"/>
  <c r="H13" i="5"/>
  <c r="AG13"/>
  <c r="AH13"/>
  <c r="AJ13"/>
  <c r="I15" i="11" s="1"/>
  <c r="AK13" i="5"/>
  <c r="J15" i="11" s="1"/>
  <c r="H14" i="5"/>
  <c r="AG14"/>
  <c r="AH14"/>
  <c r="AJ14"/>
  <c r="I16" i="11"/>
  <c r="AK14" i="5"/>
  <c r="J16" i="11" s="1"/>
  <c r="H15" i="5"/>
  <c r="AG15"/>
  <c r="AH15"/>
  <c r="AJ15"/>
  <c r="I17" i="11"/>
  <c r="AK15" i="5"/>
  <c r="J17" i="11" s="1"/>
  <c r="F16" i="5"/>
  <c r="C18" i="11" s="1"/>
  <c r="G16" i="5"/>
  <c r="D18" i="11" s="1"/>
  <c r="AG16" i="5"/>
  <c r="AH16"/>
  <c r="AJ16"/>
  <c r="I18" i="11" s="1"/>
  <c r="AK16" i="5"/>
  <c r="J18" i="11" s="1"/>
  <c r="AG17" i="5"/>
  <c r="AH17"/>
  <c r="AJ17"/>
  <c r="I19" i="11"/>
  <c r="AK17" i="5"/>
  <c r="J19" i="11" s="1"/>
  <c r="AG18" i="5"/>
  <c r="AH18"/>
  <c r="AJ18"/>
  <c r="I20" i="11" s="1"/>
  <c r="AK18" i="5"/>
  <c r="J20" i="11" s="1"/>
  <c r="AG19" i="5"/>
  <c r="AH19"/>
  <c r="AJ19"/>
  <c r="I21" i="11"/>
  <c r="AK19" i="5"/>
  <c r="J21" i="11" s="1"/>
  <c r="AG20" i="5"/>
  <c r="AH20"/>
  <c r="AJ20"/>
  <c r="I22" i="11" s="1"/>
  <c r="AK20" i="5"/>
  <c r="J22" i="11" s="1"/>
  <c r="AG21" i="5"/>
  <c r="AH21"/>
  <c r="AJ21"/>
  <c r="I23" i="11"/>
  <c r="AK21" i="5"/>
  <c r="J23" i="11" s="1"/>
  <c r="F22" i="5"/>
  <c r="C24" i="11"/>
  <c r="G22" i="5"/>
  <c r="D24" i="11" s="1"/>
  <c r="AG22" i="5"/>
  <c r="AH22"/>
  <c r="AJ22"/>
  <c r="I24" i="11" s="1"/>
  <c r="AK22" i="5"/>
  <c r="J24" i="11" s="1"/>
  <c r="AG23" i="5"/>
  <c r="AH23"/>
  <c r="AJ23"/>
  <c r="I25" i="11" s="1"/>
  <c r="AK23" i="5"/>
  <c r="J25" i="11" s="1"/>
  <c r="AG24" i="5"/>
  <c r="AH24"/>
  <c r="AJ24"/>
  <c r="I26" i="11" s="1"/>
  <c r="AK24" i="5"/>
  <c r="J26" i="11" s="1"/>
  <c r="AG25" i="5"/>
  <c r="AH25"/>
  <c r="AJ25"/>
  <c r="I27" i="11" s="1"/>
  <c r="AK25" i="5"/>
  <c r="J27" i="11" s="1"/>
  <c r="AG26" i="5"/>
  <c r="AH26"/>
  <c r="AJ26"/>
  <c r="I28" i="11" s="1"/>
  <c r="AK26" i="5"/>
  <c r="J28" i="11" s="1"/>
  <c r="AG27" i="5"/>
  <c r="AH27"/>
  <c r="AJ27"/>
  <c r="I29" i="11" s="1"/>
  <c r="AK27" i="5"/>
  <c r="F28"/>
  <c r="C30" i="11" s="1"/>
  <c r="G28" i="5"/>
  <c r="D30" i="11" s="1"/>
  <c r="AG28" i="5"/>
  <c r="AH28"/>
  <c r="AJ28"/>
  <c r="I30" i="11" s="1"/>
  <c r="AK28" i="5"/>
  <c r="J30" i="11" s="1"/>
  <c r="H29" i="5"/>
  <c r="AG29"/>
  <c r="AH29"/>
  <c r="AJ29"/>
  <c r="I31" i="11" s="1"/>
  <c r="AK29" i="5"/>
  <c r="J31" i="11" s="1"/>
  <c r="H30" i="5"/>
  <c r="AG30"/>
  <c r="AH30"/>
  <c r="AJ30"/>
  <c r="I32" i="11" s="1"/>
  <c r="AK30" i="5"/>
  <c r="J32" i="11" s="1"/>
  <c r="H31" i="5"/>
  <c r="AG31"/>
  <c r="AH31"/>
  <c r="AJ31"/>
  <c r="I33" i="11" s="1"/>
  <c r="AK31" i="5"/>
  <c r="J33" i="11" s="1"/>
  <c r="H32" i="5"/>
  <c r="AG32"/>
  <c r="AH32"/>
  <c r="AJ32"/>
  <c r="I34" i="11" s="1"/>
  <c r="AK32" i="5"/>
  <c r="J34" i="11" s="1"/>
  <c r="H33" i="5"/>
  <c r="AG33"/>
  <c r="AH33"/>
  <c r="AJ33"/>
  <c r="I35" i="11"/>
  <c r="AK33" i="5"/>
  <c r="G34"/>
  <c r="D36" i="11" s="1"/>
  <c r="AG34" i="5"/>
  <c r="AH34"/>
  <c r="AJ34"/>
  <c r="I36" i="11"/>
  <c r="AK34" i="5"/>
  <c r="J36" i="11" s="1"/>
  <c r="AG35" i="5"/>
  <c r="AH35"/>
  <c r="AJ35"/>
  <c r="I37" i="11" s="1"/>
  <c r="AK35" i="5"/>
  <c r="J37" i="11" s="1"/>
  <c r="AG36" i="5"/>
  <c r="AH36"/>
  <c r="AJ36"/>
  <c r="AK36"/>
  <c r="J38" i="11" s="1"/>
  <c r="AG37" i="5"/>
  <c r="AH37"/>
  <c r="AJ37"/>
  <c r="I39" i="11" s="1"/>
  <c r="AK37" i="5"/>
  <c r="J39" i="11" s="1"/>
  <c r="AG38" i="5"/>
  <c r="AH38"/>
  <c r="AJ38"/>
  <c r="I40" i="11" s="1"/>
  <c r="AK38" i="5"/>
  <c r="J40" i="11" s="1"/>
  <c r="AG39" i="5"/>
  <c r="AH39"/>
  <c r="AJ39"/>
  <c r="I41" i="11" s="1"/>
  <c r="AK39" i="5"/>
  <c r="J41" i="11" s="1"/>
  <c r="F40" i="5"/>
  <c r="C49" i="11" s="1"/>
  <c r="G40" i="5"/>
  <c r="D49" i="11" s="1"/>
  <c r="H40" i="5"/>
  <c r="AG40"/>
  <c r="AH40"/>
  <c r="AJ40"/>
  <c r="I49" i="11" s="1"/>
  <c r="AK40" i="5"/>
  <c r="J49" i="11" s="1"/>
  <c r="H41" i="5"/>
  <c r="AG41"/>
  <c r="AH41"/>
  <c r="AJ41"/>
  <c r="I50" i="11" s="1"/>
  <c r="AK41" i="5"/>
  <c r="J50" i="11" s="1"/>
  <c r="H42" i="5"/>
  <c r="AG42"/>
  <c r="AH42"/>
  <c r="AJ42"/>
  <c r="I51" i="11" s="1"/>
  <c r="AK42" i="5"/>
  <c r="J51" i="11" s="1"/>
  <c r="H43" i="5"/>
  <c r="AG43"/>
  <c r="AH43"/>
  <c r="AJ43"/>
  <c r="I52" i="11" s="1"/>
  <c r="AK43" i="5"/>
  <c r="J52" i="11" s="1"/>
  <c r="H44" i="5"/>
  <c r="AG44"/>
  <c r="AH44"/>
  <c r="AJ44"/>
  <c r="I53" i="11" s="1"/>
  <c r="AK44" i="5"/>
  <c r="J53" i="11" s="1"/>
  <c r="H45" i="5"/>
  <c r="AG45"/>
  <c r="AH45"/>
  <c r="AJ45"/>
  <c r="I54" i="11" s="1"/>
  <c r="AK45" i="5"/>
  <c r="J54" i="11" s="1"/>
  <c r="F46" i="5"/>
  <c r="C55" i="11" s="1"/>
  <c r="G46" i="5"/>
  <c r="D55" i="11" s="1"/>
  <c r="AG46" i="5"/>
  <c r="AH46"/>
  <c r="AJ46"/>
  <c r="I55" i="11" s="1"/>
  <c r="AK46" i="5"/>
  <c r="J55" i="11" s="1"/>
  <c r="AG47" i="5"/>
  <c r="AH47"/>
  <c r="AJ47"/>
  <c r="I56" i="11" s="1"/>
  <c r="AK47" i="5"/>
  <c r="J56" i="11" s="1"/>
  <c r="AG48" i="5"/>
  <c r="AH48"/>
  <c r="AJ48"/>
  <c r="I57" i="11" s="1"/>
  <c r="AK48" i="5"/>
  <c r="J57" i="11" s="1"/>
  <c r="AG49" i="5"/>
  <c r="AH49"/>
  <c r="AJ49"/>
  <c r="I58" i="11" s="1"/>
  <c r="AK49" i="5"/>
  <c r="J58" i="11" s="1"/>
  <c r="AG50" i="5"/>
  <c r="AH50"/>
  <c r="AJ50"/>
  <c r="I59" i="11" s="1"/>
  <c r="AK50" i="5"/>
  <c r="J59" i="11" s="1"/>
  <c r="AG51" i="5"/>
  <c r="AH51"/>
  <c r="AJ51"/>
  <c r="I60" i="11" s="1"/>
  <c r="AK51" i="5"/>
  <c r="J60" i="11" s="1"/>
  <c r="F52" i="5"/>
  <c r="C61" i="11" s="1"/>
  <c r="G52" i="5"/>
  <c r="D61" i="11" s="1"/>
  <c r="H52" i="5"/>
  <c r="AG52"/>
  <c r="AH52"/>
  <c r="AJ52"/>
  <c r="I61" i="11" s="1"/>
  <c r="AK52" i="5"/>
  <c r="J61" i="11" s="1"/>
  <c r="H53" i="5"/>
  <c r="AG53"/>
  <c r="AH53"/>
  <c r="AJ53"/>
  <c r="I62" i="11" s="1"/>
  <c r="AK53" i="5"/>
  <c r="J62" i="11" s="1"/>
  <c r="H54" i="5"/>
  <c r="AG54"/>
  <c r="AH54"/>
  <c r="AJ54"/>
  <c r="I63" i="11" s="1"/>
  <c r="AK54" i="5"/>
  <c r="J63" i="11" s="1"/>
  <c r="H55" i="5"/>
  <c r="AG55"/>
  <c r="AH55"/>
  <c r="AJ55"/>
  <c r="I64" i="11" s="1"/>
  <c r="AK55" i="5"/>
  <c r="J64" i="11" s="1"/>
  <c r="H56" i="5"/>
  <c r="AG56"/>
  <c r="AH56"/>
  <c r="AJ56"/>
  <c r="I65" i="11" s="1"/>
  <c r="AK56" i="5"/>
  <c r="J65" i="11" s="1"/>
  <c r="H57" i="5"/>
  <c r="AG57"/>
  <c r="AH57"/>
  <c r="AJ57"/>
  <c r="I66" i="11" s="1"/>
  <c r="AK57" i="5"/>
  <c r="J66" i="11" s="1"/>
  <c r="F58" i="5"/>
  <c r="C67" i="11" s="1"/>
  <c r="G58" i="5"/>
  <c r="D67" i="11"/>
  <c r="AG58" i="5"/>
  <c r="AH58"/>
  <c r="AJ58"/>
  <c r="I67" i="11" s="1"/>
  <c r="AK58" i="5"/>
  <c r="J67" i="11" s="1"/>
  <c r="AG59" i="5"/>
  <c r="AH59"/>
  <c r="AJ59"/>
  <c r="I68" i="11" s="1"/>
  <c r="AK59" i="5"/>
  <c r="J68" i="11" s="1"/>
  <c r="AG60" i="5"/>
  <c r="AH60"/>
  <c r="AJ60"/>
  <c r="I69" i="11" s="1"/>
  <c r="AK60" i="5"/>
  <c r="J69" i="11" s="1"/>
  <c r="AG61" i="5"/>
  <c r="AH61"/>
  <c r="AJ61"/>
  <c r="I70" i="11" s="1"/>
  <c r="AK61" i="5"/>
  <c r="J70" i="11" s="1"/>
  <c r="AG62" i="5"/>
  <c r="AH62"/>
  <c r="AJ62"/>
  <c r="I71" i="11" s="1"/>
  <c r="AK62" i="5"/>
  <c r="J71" i="11" s="1"/>
  <c r="AG63" i="5"/>
  <c r="AH63"/>
  <c r="AJ63"/>
  <c r="I72" i="11" s="1"/>
  <c r="AK63" i="5"/>
  <c r="J72" i="11" s="1"/>
  <c r="F64" i="5"/>
  <c r="C73" i="11" s="1"/>
  <c r="G64" i="5"/>
  <c r="D73" i="11" s="1"/>
  <c r="H64" i="5"/>
  <c r="AG64"/>
  <c r="AH64"/>
  <c r="AJ64"/>
  <c r="I73" i="11" s="1"/>
  <c r="AK64" i="5"/>
  <c r="J73" i="11" s="1"/>
  <c r="H65" i="5"/>
  <c r="AG65"/>
  <c r="AH65"/>
  <c r="AJ65"/>
  <c r="I74" i="11" s="1"/>
  <c r="AK65" i="5"/>
  <c r="J74" i="11" s="1"/>
  <c r="H66" i="5"/>
  <c r="AG66"/>
  <c r="AH66"/>
  <c r="AJ66"/>
  <c r="I75" i="11" s="1"/>
  <c r="AK66" i="5"/>
  <c r="J75" i="11" s="1"/>
  <c r="H67" i="5"/>
  <c r="AG67"/>
  <c r="AH67"/>
  <c r="AJ67"/>
  <c r="I76" i="11" s="1"/>
  <c r="AK67" i="5"/>
  <c r="J76" i="11" s="1"/>
  <c r="H68" i="5"/>
  <c r="AG68"/>
  <c r="AH68"/>
  <c r="AJ68"/>
  <c r="I77" i="11" s="1"/>
  <c r="AK68" i="5"/>
  <c r="J77" i="11" s="1"/>
  <c r="H69" i="5"/>
  <c r="AG69"/>
  <c r="AH69"/>
  <c r="AJ69"/>
  <c r="I78" i="11" s="1"/>
  <c r="AK69" i="5"/>
  <c r="J78" i="11" s="1"/>
  <c r="F70" i="5"/>
  <c r="C79" i="11" s="1"/>
  <c r="G70" i="5"/>
  <c r="D79" i="11" s="1"/>
  <c r="AG70" i="5"/>
  <c r="AH70"/>
  <c r="AJ70"/>
  <c r="I79" i="11" s="1"/>
  <c r="AK70" i="5"/>
  <c r="J79" i="11" s="1"/>
  <c r="AG71" i="5"/>
  <c r="AH71"/>
  <c r="AJ71"/>
  <c r="I80" i="11" s="1"/>
  <c r="AK71" i="5"/>
  <c r="J80" i="11" s="1"/>
  <c r="AG72" i="5"/>
  <c r="AH72"/>
  <c r="AJ72"/>
  <c r="I81" i="11"/>
  <c r="AK72" i="5"/>
  <c r="J81" i="11" s="1"/>
  <c r="AG73" i="5"/>
  <c r="AH73"/>
  <c r="AJ73"/>
  <c r="I82" i="11" s="1"/>
  <c r="AK73" i="5"/>
  <c r="J82" i="11" s="1"/>
  <c r="AG74" i="5"/>
  <c r="AH74"/>
  <c r="AJ74"/>
  <c r="I83" i="11" s="1"/>
  <c r="AK74" i="5"/>
  <c r="J83" i="11" s="1"/>
  <c r="AG75" i="5"/>
  <c r="AH75"/>
  <c r="AJ75"/>
  <c r="I84" i="11" s="1"/>
  <c r="AK75" i="5"/>
  <c r="J84" i="11" s="1"/>
  <c r="N3"/>
  <c r="E6"/>
  <c r="F6"/>
  <c r="G6"/>
  <c r="H6"/>
  <c r="K6"/>
  <c r="L6"/>
  <c r="M6"/>
  <c r="N6"/>
  <c r="O6"/>
  <c r="P6"/>
  <c r="Q6"/>
  <c r="R6"/>
  <c r="F7"/>
  <c r="G7"/>
  <c r="H7"/>
  <c r="K7"/>
  <c r="L7"/>
  <c r="M7"/>
  <c r="F8"/>
  <c r="G8"/>
  <c r="H8"/>
  <c r="K8"/>
  <c r="L8"/>
  <c r="M8"/>
  <c r="F9"/>
  <c r="G9"/>
  <c r="H9"/>
  <c r="K9"/>
  <c r="L9"/>
  <c r="M9"/>
  <c r="F10"/>
  <c r="G10"/>
  <c r="H10"/>
  <c r="K10"/>
  <c r="L10"/>
  <c r="M10"/>
  <c r="F11"/>
  <c r="G11"/>
  <c r="H11"/>
  <c r="K11"/>
  <c r="L11"/>
  <c r="M11"/>
  <c r="E12"/>
  <c r="F12"/>
  <c r="G12"/>
  <c r="H12"/>
  <c r="K12"/>
  <c r="L12"/>
  <c r="M12"/>
  <c r="N12"/>
  <c r="O12"/>
  <c r="P12"/>
  <c r="Q12"/>
  <c r="R12"/>
  <c r="F13"/>
  <c r="G13"/>
  <c r="H13"/>
  <c r="K13"/>
  <c r="L13"/>
  <c r="M13"/>
  <c r="F14"/>
  <c r="G14"/>
  <c r="H14"/>
  <c r="K14"/>
  <c r="L14"/>
  <c r="M14"/>
  <c r="F15"/>
  <c r="G15"/>
  <c r="H15"/>
  <c r="K15"/>
  <c r="L15"/>
  <c r="M15"/>
  <c r="F16"/>
  <c r="G16"/>
  <c r="H16"/>
  <c r="K16"/>
  <c r="L16"/>
  <c r="M16"/>
  <c r="F17"/>
  <c r="G17"/>
  <c r="H17"/>
  <c r="K17"/>
  <c r="L17"/>
  <c r="M17"/>
  <c r="E18"/>
  <c r="F18"/>
  <c r="G18"/>
  <c r="H18"/>
  <c r="K18"/>
  <c r="L18"/>
  <c r="M18"/>
  <c r="N18"/>
  <c r="O18"/>
  <c r="P18"/>
  <c r="Q18"/>
  <c r="R18"/>
  <c r="F19"/>
  <c r="G19"/>
  <c r="H19"/>
  <c r="K19"/>
  <c r="L19"/>
  <c r="M19"/>
  <c r="F20"/>
  <c r="G20"/>
  <c r="H20"/>
  <c r="K20"/>
  <c r="L20"/>
  <c r="M20"/>
  <c r="F21"/>
  <c r="G21"/>
  <c r="H21"/>
  <c r="K21"/>
  <c r="L21"/>
  <c r="M21"/>
  <c r="F22"/>
  <c r="G22"/>
  <c r="H22"/>
  <c r="K22"/>
  <c r="L22"/>
  <c r="M22"/>
  <c r="F23"/>
  <c r="G23"/>
  <c r="H23"/>
  <c r="K23"/>
  <c r="L23"/>
  <c r="M23"/>
  <c r="E24"/>
  <c r="F24"/>
  <c r="G24"/>
  <c r="H24"/>
  <c r="K24"/>
  <c r="L24"/>
  <c r="M24"/>
  <c r="N24"/>
  <c r="O24"/>
  <c r="P24"/>
  <c r="Q24"/>
  <c r="R24"/>
  <c r="F25"/>
  <c r="G25"/>
  <c r="H25"/>
  <c r="K25"/>
  <c r="L25"/>
  <c r="M25"/>
  <c r="F26"/>
  <c r="G26"/>
  <c r="H26"/>
  <c r="K26"/>
  <c r="L26"/>
  <c r="M26"/>
  <c r="F27"/>
  <c r="G27"/>
  <c r="H27"/>
  <c r="K27"/>
  <c r="L27"/>
  <c r="M27"/>
  <c r="F28"/>
  <c r="G28"/>
  <c r="H28"/>
  <c r="K28"/>
  <c r="L28"/>
  <c r="M28"/>
  <c r="F29"/>
  <c r="G29"/>
  <c r="H29"/>
  <c r="J29"/>
  <c r="K29"/>
  <c r="L29"/>
  <c r="M29"/>
  <c r="E30"/>
  <c r="F30"/>
  <c r="G30"/>
  <c r="H30"/>
  <c r="K30"/>
  <c r="L30"/>
  <c r="M30"/>
  <c r="N30"/>
  <c r="O30"/>
  <c r="P30"/>
  <c r="Q30"/>
  <c r="R30"/>
  <c r="F31"/>
  <c r="G31"/>
  <c r="H31"/>
  <c r="K31"/>
  <c r="L31"/>
  <c r="M31"/>
  <c r="F32"/>
  <c r="G32"/>
  <c r="H32"/>
  <c r="K32"/>
  <c r="L32"/>
  <c r="M32"/>
  <c r="F33"/>
  <c r="G33"/>
  <c r="H33"/>
  <c r="K33"/>
  <c r="L33"/>
  <c r="M33"/>
  <c r="F34"/>
  <c r="G34"/>
  <c r="H34"/>
  <c r="K34"/>
  <c r="L34"/>
  <c r="M34"/>
  <c r="F35"/>
  <c r="G35"/>
  <c r="H35"/>
  <c r="J35"/>
  <c r="K35"/>
  <c r="L35"/>
  <c r="M35"/>
  <c r="E36"/>
  <c r="F36"/>
  <c r="G36"/>
  <c r="H36"/>
  <c r="K36"/>
  <c r="L36"/>
  <c r="M36"/>
  <c r="N36"/>
  <c r="O36"/>
  <c r="P36"/>
  <c r="Q36"/>
  <c r="R36"/>
  <c r="F37"/>
  <c r="G37"/>
  <c r="H37"/>
  <c r="K37"/>
  <c r="L37"/>
  <c r="M37"/>
  <c r="F38"/>
  <c r="G38"/>
  <c r="H38"/>
  <c r="I38"/>
  <c r="K38"/>
  <c r="L38"/>
  <c r="M38"/>
  <c r="F39"/>
  <c r="G39"/>
  <c r="H39"/>
  <c r="K39"/>
  <c r="L39"/>
  <c r="M39"/>
  <c r="F40"/>
  <c r="G40"/>
  <c r="H40"/>
  <c r="K40"/>
  <c r="L40"/>
  <c r="M40"/>
  <c r="F41"/>
  <c r="G41"/>
  <c r="H41"/>
  <c r="K41"/>
  <c r="L41"/>
  <c r="M41"/>
  <c r="N46"/>
  <c r="E49"/>
  <c r="F49"/>
  <c r="G49"/>
  <c r="H49"/>
  <c r="K49"/>
  <c r="L49"/>
  <c r="M49"/>
  <c r="N49"/>
  <c r="O49"/>
  <c r="P49"/>
  <c r="Q49"/>
  <c r="R49"/>
  <c r="F50"/>
  <c r="G50"/>
  <c r="H50"/>
  <c r="K50"/>
  <c r="L50"/>
  <c r="M50"/>
  <c r="F51"/>
  <c r="G51"/>
  <c r="H51"/>
  <c r="K51"/>
  <c r="L51"/>
  <c r="M51"/>
  <c r="F52"/>
  <c r="G52"/>
  <c r="H52"/>
  <c r="K52"/>
  <c r="L52"/>
  <c r="M52"/>
  <c r="F53"/>
  <c r="G53"/>
  <c r="H53"/>
  <c r="K53"/>
  <c r="L53"/>
  <c r="M53"/>
  <c r="F54"/>
  <c r="G54"/>
  <c r="H54"/>
  <c r="K54"/>
  <c r="L54"/>
  <c r="M54"/>
  <c r="E55"/>
  <c r="F55"/>
  <c r="G55"/>
  <c r="H55"/>
  <c r="K55"/>
  <c r="L55"/>
  <c r="M55"/>
  <c r="N55"/>
  <c r="O55"/>
  <c r="P55"/>
  <c r="Q55"/>
  <c r="R55"/>
  <c r="F56"/>
  <c r="G56"/>
  <c r="H56"/>
  <c r="K56"/>
  <c r="L56"/>
  <c r="M56"/>
  <c r="F57"/>
  <c r="G57"/>
  <c r="H57"/>
  <c r="K57"/>
  <c r="L57"/>
  <c r="M57"/>
  <c r="F58"/>
  <c r="G58"/>
  <c r="H58"/>
  <c r="K58"/>
  <c r="L58"/>
  <c r="M58"/>
  <c r="F59"/>
  <c r="G59"/>
  <c r="H59"/>
  <c r="K59"/>
  <c r="L59"/>
  <c r="M59"/>
  <c r="F60"/>
  <c r="G60"/>
  <c r="H60"/>
  <c r="K60"/>
  <c r="L60"/>
  <c r="M60"/>
  <c r="E61"/>
  <c r="F61"/>
  <c r="G61"/>
  <c r="H61"/>
  <c r="K61"/>
  <c r="L61"/>
  <c r="M61"/>
  <c r="N61"/>
  <c r="O61"/>
  <c r="P61"/>
  <c r="Q61"/>
  <c r="R61"/>
  <c r="F62"/>
  <c r="G62"/>
  <c r="H62"/>
  <c r="K62"/>
  <c r="L62"/>
  <c r="M62"/>
  <c r="F63"/>
  <c r="G63"/>
  <c r="H63"/>
  <c r="K63"/>
  <c r="L63"/>
  <c r="M63"/>
  <c r="F64"/>
  <c r="G64"/>
  <c r="H64"/>
  <c r="K64"/>
  <c r="L64"/>
  <c r="M64"/>
  <c r="F65"/>
  <c r="G65"/>
  <c r="H65"/>
  <c r="K65"/>
  <c r="L65"/>
  <c r="M65"/>
  <c r="F66"/>
  <c r="G66"/>
  <c r="H66"/>
  <c r="K66"/>
  <c r="L66"/>
  <c r="M66"/>
  <c r="E67"/>
  <c r="F67"/>
  <c r="G67"/>
  <c r="H67"/>
  <c r="K67"/>
  <c r="L67"/>
  <c r="M67"/>
  <c r="N67"/>
  <c r="O67"/>
  <c r="P67"/>
  <c r="Q67"/>
  <c r="R67"/>
  <c r="F68"/>
  <c r="G68"/>
  <c r="H68"/>
  <c r="K68"/>
  <c r="L68"/>
  <c r="M68"/>
  <c r="F69"/>
  <c r="G69"/>
  <c r="H69"/>
  <c r="K69"/>
  <c r="L69"/>
  <c r="M69"/>
  <c r="F70"/>
  <c r="G70"/>
  <c r="H70"/>
  <c r="K70"/>
  <c r="L70"/>
  <c r="M70"/>
  <c r="F71"/>
  <c r="G71"/>
  <c r="H71"/>
  <c r="K71"/>
  <c r="L71"/>
  <c r="M71"/>
  <c r="F72"/>
  <c r="G72"/>
  <c r="H72"/>
  <c r="K72"/>
  <c r="L72"/>
  <c r="M72"/>
  <c r="E73"/>
  <c r="F73"/>
  <c r="G73"/>
  <c r="H73"/>
  <c r="K73"/>
  <c r="L73"/>
  <c r="M73"/>
  <c r="N73"/>
  <c r="O73"/>
  <c r="P73"/>
  <c r="Q73"/>
  <c r="R73"/>
  <c r="F74"/>
  <c r="G74"/>
  <c r="H74"/>
  <c r="K74"/>
  <c r="L74"/>
  <c r="M74"/>
  <c r="F75"/>
  <c r="G75"/>
  <c r="H75"/>
  <c r="K75"/>
  <c r="L75"/>
  <c r="M75"/>
  <c r="F76"/>
  <c r="G76"/>
  <c r="H76"/>
  <c r="K76"/>
  <c r="L76"/>
  <c r="M76"/>
  <c r="F77"/>
  <c r="G77"/>
  <c r="H77"/>
  <c r="K77"/>
  <c r="L77"/>
  <c r="M77"/>
  <c r="F78"/>
  <c r="G78"/>
  <c r="H78"/>
  <c r="K78"/>
  <c r="L78"/>
  <c r="M78"/>
  <c r="E79"/>
  <c r="F79"/>
  <c r="G79"/>
  <c r="H79"/>
  <c r="K79"/>
  <c r="L79"/>
  <c r="M79"/>
  <c r="N79"/>
  <c r="O79"/>
  <c r="P79"/>
  <c r="Q79"/>
  <c r="R79"/>
  <c r="F80"/>
  <c r="G80"/>
  <c r="H80"/>
  <c r="K80"/>
  <c r="L80"/>
  <c r="M80"/>
  <c r="F81"/>
  <c r="G81"/>
  <c r="H81"/>
  <c r="K81"/>
  <c r="L81"/>
  <c r="M81"/>
  <c r="F82"/>
  <c r="G82"/>
  <c r="H82"/>
  <c r="K82"/>
  <c r="L82"/>
  <c r="M82"/>
  <c r="F83"/>
  <c r="G83"/>
  <c r="H83"/>
  <c r="K83"/>
  <c r="L83"/>
  <c r="M83"/>
  <c r="F84"/>
  <c r="G84"/>
  <c r="H84"/>
  <c r="K84"/>
  <c r="L84"/>
  <c r="M84"/>
  <c r="O3" i="7"/>
  <c r="C17"/>
  <c r="D17"/>
  <c r="F17"/>
  <c r="G17"/>
  <c r="H17"/>
  <c r="K17"/>
  <c r="L17"/>
  <c r="M17"/>
  <c r="N17"/>
  <c r="O17"/>
  <c r="P17"/>
  <c r="C18"/>
  <c r="D18"/>
  <c r="F18"/>
  <c r="G18"/>
  <c r="H18"/>
  <c r="I18"/>
  <c r="J18"/>
  <c r="L18"/>
  <c r="M18"/>
  <c r="N18"/>
  <c r="O18"/>
  <c r="P18"/>
  <c r="C19"/>
  <c r="D19"/>
  <c r="F19"/>
  <c r="G19"/>
  <c r="H19"/>
  <c r="I19"/>
  <c r="J19"/>
  <c r="K19"/>
  <c r="L19"/>
  <c r="M19"/>
  <c r="N19"/>
  <c r="O19"/>
  <c r="P19"/>
  <c r="C20"/>
  <c r="D20"/>
  <c r="F20"/>
  <c r="G20"/>
  <c r="H20"/>
  <c r="I20"/>
  <c r="J20"/>
  <c r="K20"/>
  <c r="L20"/>
  <c r="M20"/>
  <c r="N20"/>
  <c r="O20"/>
  <c r="P20"/>
  <c r="C21"/>
  <c r="D21"/>
  <c r="F21"/>
  <c r="G21"/>
  <c r="H21"/>
  <c r="I21"/>
  <c r="J21"/>
  <c r="K21"/>
  <c r="L21"/>
  <c r="M21"/>
  <c r="N21"/>
  <c r="O21"/>
  <c r="P21"/>
  <c r="C22"/>
  <c r="D22"/>
  <c r="F22"/>
  <c r="G22"/>
  <c r="H22"/>
  <c r="I22"/>
  <c r="J22"/>
  <c r="L22"/>
  <c r="M22"/>
  <c r="N22"/>
  <c r="O22"/>
  <c r="P22"/>
  <c r="C23"/>
  <c r="D23"/>
  <c r="F23"/>
  <c r="G23"/>
  <c r="H23"/>
  <c r="I23"/>
  <c r="J23"/>
  <c r="K23"/>
  <c r="L23"/>
  <c r="M23"/>
  <c r="N23"/>
  <c r="O23"/>
  <c r="P23"/>
  <c r="C24"/>
  <c r="D24"/>
  <c r="F24"/>
  <c r="G24"/>
  <c r="H24"/>
  <c r="I24"/>
  <c r="J24"/>
  <c r="K24"/>
  <c r="L24"/>
  <c r="M24"/>
  <c r="N24"/>
  <c r="O24"/>
  <c r="P24"/>
  <c r="C25"/>
  <c r="D25"/>
  <c r="F25"/>
  <c r="G25"/>
  <c r="H25"/>
  <c r="I25"/>
  <c r="J25"/>
  <c r="K25"/>
  <c r="L25"/>
  <c r="M25"/>
  <c r="N25"/>
  <c r="O25"/>
  <c r="P25"/>
  <c r="C26"/>
  <c r="D26"/>
  <c r="F26"/>
  <c r="G26"/>
  <c r="H26"/>
  <c r="I26"/>
  <c r="J26"/>
  <c r="L26"/>
  <c r="M26"/>
  <c r="N26"/>
  <c r="O26"/>
  <c r="P26"/>
  <c r="C27"/>
  <c r="D27"/>
  <c r="F27"/>
  <c r="G27"/>
  <c r="H27"/>
  <c r="I27"/>
  <c r="J27"/>
  <c r="K27"/>
  <c r="L27"/>
  <c r="M27"/>
  <c r="N27"/>
  <c r="O27"/>
  <c r="P27"/>
  <c r="C28"/>
  <c r="D28"/>
  <c r="F28"/>
  <c r="G28"/>
  <c r="H28"/>
  <c r="I28"/>
  <c r="J28"/>
  <c r="K28"/>
  <c r="L28"/>
  <c r="M28"/>
  <c r="N28"/>
  <c r="O28"/>
  <c r="P28"/>
  <c r="C29"/>
  <c r="D29"/>
  <c r="F29"/>
  <c r="G29"/>
  <c r="H29"/>
  <c r="I29"/>
  <c r="J29"/>
  <c r="K29"/>
  <c r="L29"/>
  <c r="M29"/>
  <c r="N29"/>
  <c r="O29"/>
  <c r="P29"/>
  <c r="C30"/>
  <c r="D30"/>
  <c r="F30"/>
  <c r="G30"/>
  <c r="H30"/>
  <c r="I30"/>
  <c r="J30"/>
  <c r="K30"/>
  <c r="L30"/>
  <c r="M30"/>
  <c r="N30"/>
  <c r="O30"/>
  <c r="P30"/>
  <c r="C31"/>
  <c r="D31"/>
  <c r="F31"/>
  <c r="G31"/>
  <c r="H31"/>
  <c r="I31"/>
  <c r="J31"/>
  <c r="L31"/>
  <c r="M31"/>
  <c r="N31"/>
  <c r="O31"/>
  <c r="P31"/>
  <c r="C35"/>
  <c r="D35"/>
  <c r="E35"/>
  <c r="F35"/>
  <c r="C36"/>
  <c r="D36"/>
  <c r="E36"/>
  <c r="F36"/>
  <c r="N36"/>
  <c r="K37"/>
  <c r="N38"/>
  <c r="C41"/>
  <c r="D41"/>
  <c r="E41"/>
  <c r="F41"/>
  <c r="C42"/>
  <c r="D42"/>
  <c r="E42"/>
  <c r="F42"/>
  <c r="K46"/>
  <c r="C51"/>
  <c r="E51"/>
  <c r="G51"/>
  <c r="K51"/>
  <c r="M51"/>
  <c r="O51"/>
  <c r="O57"/>
  <c r="C60"/>
  <c r="D60"/>
  <c r="F60"/>
  <c r="G60"/>
  <c r="H60"/>
  <c r="I60"/>
  <c r="J60"/>
  <c r="K60"/>
  <c r="L60"/>
  <c r="M60"/>
  <c r="N60"/>
  <c r="O60"/>
  <c r="P60"/>
  <c r="C61"/>
  <c r="D61"/>
  <c r="F61"/>
  <c r="G61"/>
  <c r="H61"/>
  <c r="I61"/>
  <c r="J61"/>
  <c r="K61"/>
  <c r="L61"/>
  <c r="M61"/>
  <c r="N61"/>
  <c r="O61"/>
  <c r="P61"/>
  <c r="C62"/>
  <c r="D62"/>
  <c r="F62"/>
  <c r="G62"/>
  <c r="H62"/>
  <c r="I62"/>
  <c r="J62"/>
  <c r="K62"/>
  <c r="L62"/>
  <c r="M62"/>
  <c r="N62"/>
  <c r="O62"/>
  <c r="P62"/>
  <c r="C63"/>
  <c r="D63"/>
  <c r="F63"/>
  <c r="G63"/>
  <c r="H63"/>
  <c r="I63"/>
  <c r="J63"/>
  <c r="L63"/>
  <c r="M63"/>
  <c r="N63"/>
  <c r="O63"/>
  <c r="P63"/>
  <c r="C64"/>
  <c r="D64"/>
  <c r="F64"/>
  <c r="G64"/>
  <c r="H64"/>
  <c r="I64"/>
  <c r="J64"/>
  <c r="K64"/>
  <c r="L64"/>
  <c r="M64"/>
  <c r="N64"/>
  <c r="O64"/>
  <c r="P64"/>
  <c r="C65"/>
  <c r="D65"/>
  <c r="F65"/>
  <c r="G65"/>
  <c r="H65"/>
  <c r="I65"/>
  <c r="J65"/>
  <c r="K65"/>
  <c r="L65"/>
  <c r="M65"/>
  <c r="N65"/>
  <c r="O65"/>
  <c r="P65"/>
  <c r="C66"/>
  <c r="D66"/>
  <c r="F66"/>
  <c r="G66"/>
  <c r="H66"/>
  <c r="I66"/>
  <c r="J66"/>
  <c r="K66"/>
  <c r="L66"/>
  <c r="M66"/>
  <c r="N66"/>
  <c r="O66"/>
  <c r="P66"/>
  <c r="C67"/>
  <c r="D67"/>
  <c r="F67"/>
  <c r="G67"/>
  <c r="H67"/>
  <c r="I67"/>
  <c r="J67"/>
  <c r="L67"/>
  <c r="M67"/>
  <c r="N67"/>
  <c r="O67"/>
  <c r="P67"/>
  <c r="C68"/>
  <c r="D68"/>
  <c r="F68"/>
  <c r="G68"/>
  <c r="H68"/>
  <c r="I68"/>
  <c r="J68"/>
  <c r="K68"/>
  <c r="L68"/>
  <c r="M68"/>
  <c r="N68"/>
  <c r="O68"/>
  <c r="P68"/>
  <c r="C69"/>
  <c r="D69"/>
  <c r="F69"/>
  <c r="G69"/>
  <c r="H69"/>
  <c r="I69"/>
  <c r="J69"/>
  <c r="K69"/>
  <c r="L69"/>
  <c r="M69"/>
  <c r="N69"/>
  <c r="O69"/>
  <c r="P69"/>
  <c r="C70"/>
  <c r="D70"/>
  <c r="F70"/>
  <c r="G70"/>
  <c r="H70"/>
  <c r="I70"/>
  <c r="J70"/>
  <c r="K70"/>
  <c r="L70"/>
  <c r="M70"/>
  <c r="N70"/>
  <c r="O70"/>
  <c r="P70"/>
  <c r="C71"/>
  <c r="D71"/>
  <c r="F71"/>
  <c r="G71"/>
  <c r="H71"/>
  <c r="I71"/>
  <c r="J71"/>
  <c r="L71"/>
  <c r="M71"/>
  <c r="N71"/>
  <c r="O71"/>
  <c r="P71"/>
  <c r="C72"/>
  <c r="D72"/>
  <c r="F72"/>
  <c r="G72"/>
  <c r="H72"/>
  <c r="I72"/>
  <c r="J72"/>
  <c r="K72"/>
  <c r="L72"/>
  <c r="M72"/>
  <c r="N72"/>
  <c r="O72"/>
  <c r="P72"/>
  <c r="C73"/>
  <c r="D73"/>
  <c r="F73"/>
  <c r="G73"/>
  <c r="H73"/>
  <c r="I73"/>
  <c r="J73"/>
  <c r="K73"/>
  <c r="L73"/>
  <c r="M73"/>
  <c r="N73"/>
  <c r="O73"/>
  <c r="P73"/>
  <c r="C74"/>
  <c r="D74"/>
  <c r="F74"/>
  <c r="G74"/>
  <c r="H74"/>
  <c r="I74"/>
  <c r="J74"/>
  <c r="K74"/>
  <c r="L74"/>
  <c r="M74"/>
  <c r="N74"/>
  <c r="O74"/>
  <c r="P74"/>
  <c r="C75"/>
  <c r="D75"/>
  <c r="F75"/>
  <c r="G75"/>
  <c r="H75"/>
  <c r="I75"/>
  <c r="J75"/>
  <c r="L75"/>
  <c r="M75"/>
  <c r="N75"/>
  <c r="O75"/>
  <c r="P75"/>
  <c r="C76"/>
  <c r="D76"/>
  <c r="F76"/>
  <c r="G76"/>
  <c r="H76"/>
  <c r="I76"/>
  <c r="J76"/>
  <c r="K76"/>
  <c r="L76"/>
  <c r="M76"/>
  <c r="N76"/>
  <c r="O76"/>
  <c r="P76"/>
  <c r="C77"/>
  <c r="D77"/>
  <c r="F77"/>
  <c r="G77"/>
  <c r="H77"/>
  <c r="I77"/>
  <c r="J77"/>
  <c r="K77"/>
  <c r="L77"/>
  <c r="M77"/>
  <c r="N77"/>
  <c r="O77"/>
  <c r="P77"/>
  <c r="C78"/>
  <c r="D78"/>
  <c r="F78"/>
  <c r="G78"/>
  <c r="H78"/>
  <c r="I78"/>
  <c r="J78"/>
  <c r="K78"/>
  <c r="L78"/>
  <c r="M78"/>
  <c r="N78"/>
  <c r="O78"/>
  <c r="P78"/>
  <c r="C79"/>
  <c r="D79"/>
  <c r="F79"/>
  <c r="G79"/>
  <c r="H79"/>
  <c r="I79"/>
  <c r="J79"/>
  <c r="L79"/>
  <c r="M79"/>
  <c r="N79"/>
  <c r="O79"/>
  <c r="P79"/>
  <c r="C80"/>
  <c r="D80"/>
  <c r="F80"/>
  <c r="G80"/>
  <c r="H80"/>
  <c r="I80"/>
  <c r="J80"/>
  <c r="K80"/>
  <c r="L80"/>
  <c r="M80"/>
  <c r="N80"/>
  <c r="O80"/>
  <c r="P80"/>
  <c r="C81"/>
  <c r="D81"/>
  <c r="F81"/>
  <c r="G81"/>
  <c r="H81"/>
  <c r="I81"/>
  <c r="J81"/>
  <c r="K81"/>
  <c r="L81"/>
  <c r="M81"/>
  <c r="N81"/>
  <c r="O81"/>
  <c r="P81"/>
  <c r="C82"/>
  <c r="D82"/>
  <c r="F82"/>
  <c r="G82"/>
  <c r="H82"/>
  <c r="I82"/>
  <c r="J82"/>
  <c r="K82"/>
  <c r="L82"/>
  <c r="M82"/>
  <c r="N82"/>
  <c r="O82"/>
  <c r="P82"/>
  <c r="C83"/>
  <c r="D83"/>
  <c r="F83"/>
  <c r="G83"/>
  <c r="H83"/>
  <c r="I83"/>
  <c r="J83"/>
  <c r="L83"/>
  <c r="M83"/>
  <c r="N83"/>
  <c r="O83"/>
  <c r="P83"/>
  <c r="C84"/>
  <c r="D84"/>
  <c r="F84"/>
  <c r="G84"/>
  <c r="H84"/>
  <c r="I84"/>
  <c r="J84"/>
  <c r="K84"/>
  <c r="L84"/>
  <c r="M84"/>
  <c r="N84"/>
  <c r="O84"/>
  <c r="P84"/>
  <c r="C85"/>
  <c r="D85"/>
  <c r="F85"/>
  <c r="G85"/>
  <c r="H85"/>
  <c r="I85"/>
  <c r="J85"/>
  <c r="K85"/>
  <c r="L85"/>
  <c r="M85"/>
  <c r="N85"/>
  <c r="O85"/>
  <c r="P85"/>
  <c r="C86"/>
  <c r="D86"/>
  <c r="F86"/>
  <c r="G86"/>
  <c r="H86"/>
  <c r="I86"/>
  <c r="J86"/>
  <c r="K86"/>
  <c r="L86"/>
  <c r="M86"/>
  <c r="N86"/>
  <c r="O86"/>
  <c r="P86"/>
  <c r="C87"/>
  <c r="D87"/>
  <c r="F87"/>
  <c r="G87"/>
  <c r="H87"/>
  <c r="I87"/>
  <c r="J87"/>
  <c r="L87"/>
  <c r="M87"/>
  <c r="N87"/>
  <c r="O87"/>
  <c r="P87"/>
  <c r="C88"/>
  <c r="D88"/>
  <c r="F88"/>
  <c r="G88"/>
  <c r="H88"/>
  <c r="I88"/>
  <c r="J88"/>
  <c r="K88"/>
  <c r="L88"/>
  <c r="M88"/>
  <c r="N88"/>
  <c r="O88"/>
  <c r="P88"/>
  <c r="C89"/>
  <c r="D89"/>
  <c r="F89"/>
  <c r="G89"/>
  <c r="H89"/>
  <c r="I89"/>
  <c r="J89"/>
  <c r="K89"/>
  <c r="L89"/>
  <c r="M89"/>
  <c r="N89"/>
  <c r="O89"/>
  <c r="P89"/>
  <c r="O92"/>
  <c r="C95"/>
  <c r="D95"/>
  <c r="F95"/>
  <c r="G95"/>
  <c r="H95"/>
  <c r="I95"/>
  <c r="J95"/>
  <c r="K95"/>
  <c r="L95"/>
  <c r="M95"/>
  <c r="N95"/>
  <c r="O95"/>
  <c r="P95"/>
  <c r="C96"/>
  <c r="D96"/>
  <c r="F96"/>
  <c r="G96"/>
  <c r="H96"/>
  <c r="I96"/>
  <c r="J96"/>
  <c r="L96"/>
  <c r="M96"/>
  <c r="N96"/>
  <c r="O96"/>
  <c r="P96"/>
  <c r="C97"/>
  <c r="D97"/>
  <c r="F97"/>
  <c r="G97"/>
  <c r="H97"/>
  <c r="I97"/>
  <c r="J97"/>
  <c r="K97"/>
  <c r="L97"/>
  <c r="M97"/>
  <c r="N97"/>
  <c r="O97"/>
  <c r="P97"/>
  <c r="C98"/>
  <c r="D98"/>
  <c r="F98"/>
  <c r="G98"/>
  <c r="H98"/>
  <c r="I98"/>
  <c r="J98"/>
  <c r="K98"/>
  <c r="L98"/>
  <c r="M98"/>
  <c r="N98"/>
  <c r="O98"/>
  <c r="P98"/>
  <c r="C99"/>
  <c r="D99"/>
  <c r="F99"/>
  <c r="G99"/>
  <c r="H99"/>
  <c r="I99"/>
  <c r="J99"/>
  <c r="K99"/>
  <c r="L99"/>
  <c r="M99"/>
  <c r="N99"/>
  <c r="O99"/>
  <c r="P99"/>
  <c r="C100"/>
  <c r="D100"/>
  <c r="F100"/>
  <c r="G100"/>
  <c r="H100"/>
  <c r="I100"/>
  <c r="J100"/>
  <c r="L100"/>
  <c r="M100"/>
  <c r="N100"/>
  <c r="O100"/>
  <c r="P100"/>
  <c r="C101"/>
  <c r="D101"/>
  <c r="F101"/>
  <c r="G101"/>
  <c r="H101"/>
  <c r="I101"/>
  <c r="J101"/>
  <c r="K101"/>
  <c r="L101"/>
  <c r="M101"/>
  <c r="N101"/>
  <c r="O101"/>
  <c r="P101"/>
  <c r="C102"/>
  <c r="D102"/>
  <c r="F102"/>
  <c r="G102"/>
  <c r="H102"/>
  <c r="I102"/>
  <c r="J102"/>
  <c r="K102"/>
  <c r="L102"/>
  <c r="M102"/>
  <c r="N102"/>
  <c r="O102"/>
  <c r="P102"/>
  <c r="C103"/>
  <c r="D103"/>
  <c r="F103"/>
  <c r="G103"/>
  <c r="H103"/>
  <c r="I103"/>
  <c r="J103"/>
  <c r="K103"/>
  <c r="L103"/>
  <c r="M103"/>
  <c r="N103"/>
  <c r="O103"/>
  <c r="P103"/>
  <c r="C104"/>
  <c r="D104"/>
  <c r="F104"/>
  <c r="G104"/>
  <c r="H104"/>
  <c r="I104"/>
  <c r="J104"/>
  <c r="L104"/>
  <c r="M104"/>
  <c r="N104"/>
  <c r="O104"/>
  <c r="P104"/>
  <c r="C105"/>
  <c r="D105"/>
  <c r="F105"/>
  <c r="G105"/>
  <c r="H105"/>
  <c r="I105"/>
  <c r="J105"/>
  <c r="K105"/>
  <c r="L105"/>
  <c r="M105"/>
  <c r="N105"/>
  <c r="O105"/>
  <c r="P105"/>
  <c r="C106"/>
  <c r="D106"/>
  <c r="F106"/>
  <c r="G106"/>
  <c r="H106"/>
  <c r="I106"/>
  <c r="J106"/>
  <c r="K106"/>
  <c r="L106"/>
  <c r="M106"/>
  <c r="N106"/>
  <c r="O106"/>
  <c r="P106"/>
  <c r="C107"/>
  <c r="D107"/>
  <c r="F107"/>
  <c r="G107"/>
  <c r="H107"/>
  <c r="I107"/>
  <c r="J107"/>
  <c r="K107"/>
  <c r="L107"/>
  <c r="M107"/>
  <c r="N107"/>
  <c r="O107"/>
  <c r="P107"/>
  <c r="C108"/>
  <c r="D108"/>
  <c r="F108"/>
  <c r="G108"/>
  <c r="H108"/>
  <c r="I108"/>
  <c r="J108"/>
  <c r="L108"/>
  <c r="M108"/>
  <c r="N108"/>
  <c r="O108"/>
  <c r="P108"/>
  <c r="C109"/>
  <c r="D109"/>
  <c r="F109"/>
  <c r="G109"/>
  <c r="H109"/>
  <c r="I109"/>
  <c r="J109"/>
  <c r="K109"/>
  <c r="L109"/>
  <c r="M109"/>
  <c r="N109"/>
  <c r="O109"/>
  <c r="P109"/>
  <c r="C110"/>
  <c r="D110"/>
  <c r="F110"/>
  <c r="G110"/>
  <c r="H110"/>
  <c r="I110"/>
  <c r="J110"/>
  <c r="K110"/>
  <c r="L110"/>
  <c r="M110"/>
  <c r="N110"/>
  <c r="O110"/>
  <c r="P110"/>
  <c r="C111"/>
  <c r="D111"/>
  <c r="F111"/>
  <c r="G111"/>
  <c r="H111"/>
  <c r="I111"/>
  <c r="J111"/>
  <c r="K111"/>
  <c r="L111"/>
  <c r="M111"/>
  <c r="N111"/>
  <c r="O111"/>
  <c r="P111"/>
  <c r="C112"/>
  <c r="D112"/>
  <c r="F112"/>
  <c r="G112"/>
  <c r="H112"/>
  <c r="I112"/>
  <c r="J112"/>
  <c r="L112"/>
  <c r="M112"/>
  <c r="N112"/>
  <c r="O112"/>
  <c r="P112"/>
  <c r="C113"/>
  <c r="D113"/>
  <c r="F113"/>
  <c r="G113"/>
  <c r="H113"/>
  <c r="I113"/>
  <c r="J113"/>
  <c r="K113"/>
  <c r="L113"/>
  <c r="M113"/>
  <c r="N113"/>
  <c r="O113"/>
  <c r="P113"/>
  <c r="C114"/>
  <c r="D114"/>
  <c r="F114"/>
  <c r="G114"/>
  <c r="H114"/>
  <c r="I114"/>
  <c r="J114"/>
  <c r="K114"/>
  <c r="L114"/>
  <c r="M114"/>
  <c r="N114"/>
  <c r="O114"/>
  <c r="P114"/>
  <c r="C115"/>
  <c r="D115"/>
  <c r="F115"/>
  <c r="G115"/>
  <c r="H115"/>
  <c r="I115"/>
  <c r="J115"/>
  <c r="K115"/>
  <c r="L115"/>
  <c r="M115"/>
  <c r="N115"/>
  <c r="O115"/>
  <c r="P115"/>
  <c r="C116"/>
  <c r="D116"/>
  <c r="F116"/>
  <c r="G116"/>
  <c r="H116"/>
  <c r="I116"/>
  <c r="J116"/>
  <c r="L116"/>
  <c r="M116"/>
  <c r="N116"/>
  <c r="O116"/>
  <c r="P116"/>
  <c r="C117"/>
  <c r="D117"/>
  <c r="F117"/>
  <c r="G117"/>
  <c r="H117"/>
  <c r="I117"/>
  <c r="J117"/>
  <c r="K117"/>
  <c r="L117"/>
  <c r="M117"/>
  <c r="N117"/>
  <c r="O117"/>
  <c r="P117"/>
  <c r="C118"/>
  <c r="D118"/>
  <c r="F118"/>
  <c r="G118"/>
  <c r="H118"/>
  <c r="I118"/>
  <c r="J118"/>
  <c r="K118"/>
  <c r="L118"/>
  <c r="M118"/>
  <c r="N118"/>
  <c r="O118"/>
  <c r="P118"/>
  <c r="C119"/>
  <c r="D119"/>
  <c r="F119"/>
  <c r="G119"/>
  <c r="H119"/>
  <c r="I119"/>
  <c r="J119"/>
  <c r="K119"/>
  <c r="L119"/>
  <c r="M119"/>
  <c r="N119"/>
  <c r="O119"/>
  <c r="P119"/>
  <c r="C120"/>
  <c r="D120"/>
  <c r="F120"/>
  <c r="G120"/>
  <c r="H120"/>
  <c r="I120"/>
  <c r="J120"/>
  <c r="L120"/>
  <c r="M120"/>
  <c r="N120"/>
  <c r="O120"/>
  <c r="P120"/>
  <c r="C121"/>
  <c r="D121"/>
  <c r="F121"/>
  <c r="G121"/>
  <c r="H121"/>
  <c r="I121"/>
  <c r="J121"/>
  <c r="K121"/>
  <c r="L121"/>
  <c r="M121"/>
  <c r="N121"/>
  <c r="O121"/>
  <c r="P121"/>
  <c r="C122"/>
  <c r="D122"/>
  <c r="F122"/>
  <c r="G122"/>
  <c r="H122"/>
  <c r="I122"/>
  <c r="J122"/>
  <c r="K122"/>
  <c r="L122"/>
  <c r="M122"/>
  <c r="N122"/>
  <c r="O122"/>
  <c r="P122"/>
  <c r="C123"/>
  <c r="D123"/>
  <c r="F123"/>
  <c r="G123"/>
  <c r="H123"/>
  <c r="I123"/>
  <c r="J123"/>
  <c r="K123"/>
  <c r="L123"/>
  <c r="M123"/>
  <c r="N123"/>
  <c r="O123"/>
  <c r="P123"/>
  <c r="C124"/>
  <c r="D124"/>
  <c r="F124"/>
  <c r="G124"/>
  <c r="H124"/>
  <c r="I124"/>
  <c r="J124"/>
  <c r="L124"/>
  <c r="M124"/>
  <c r="N124"/>
  <c r="O124"/>
  <c r="P124"/>
  <c r="O127"/>
  <c r="C130"/>
  <c r="D130"/>
  <c r="F130"/>
  <c r="G130"/>
  <c r="H130"/>
  <c r="I130"/>
  <c r="J130"/>
  <c r="K130"/>
  <c r="L130"/>
  <c r="M130"/>
  <c r="N130"/>
  <c r="O130"/>
  <c r="P130"/>
  <c r="C131"/>
  <c r="D131"/>
  <c r="F131"/>
  <c r="G131"/>
  <c r="H131"/>
  <c r="I131"/>
  <c r="J131"/>
  <c r="K131"/>
  <c r="L131"/>
  <c r="M131"/>
  <c r="N131"/>
  <c r="O131"/>
  <c r="P131"/>
  <c r="C132"/>
  <c r="D132"/>
  <c r="F132"/>
  <c r="G132"/>
  <c r="H132"/>
  <c r="I132"/>
  <c r="J132"/>
  <c r="K132"/>
  <c r="L132"/>
  <c r="M132"/>
  <c r="N132"/>
  <c r="O132"/>
  <c r="P132"/>
  <c r="C133"/>
  <c r="D133"/>
  <c r="F133"/>
  <c r="G133"/>
  <c r="H133"/>
  <c r="I133"/>
  <c r="J133"/>
  <c r="K133"/>
  <c r="L133"/>
  <c r="M133"/>
  <c r="N133"/>
  <c r="O133"/>
  <c r="P133"/>
  <c r="C134"/>
  <c r="D134"/>
  <c r="F134"/>
  <c r="G134"/>
  <c r="H134"/>
  <c r="I134"/>
  <c r="J134"/>
  <c r="K134"/>
  <c r="L134"/>
  <c r="M134"/>
  <c r="N134"/>
  <c r="O134"/>
  <c r="P134"/>
  <c r="C135"/>
  <c r="D135"/>
  <c r="F135"/>
  <c r="G135"/>
  <c r="H135"/>
  <c r="I135"/>
  <c r="J135"/>
  <c r="K135"/>
  <c r="L135"/>
  <c r="M135"/>
  <c r="N135"/>
  <c r="O135"/>
  <c r="P135"/>
  <c r="C136"/>
  <c r="D136"/>
  <c r="F136"/>
  <c r="G136"/>
  <c r="H136"/>
  <c r="I136"/>
  <c r="J136"/>
  <c r="K136"/>
  <c r="L136"/>
  <c r="M136"/>
  <c r="N136"/>
  <c r="O136"/>
  <c r="P136"/>
  <c r="C137"/>
  <c r="D137"/>
  <c r="F137"/>
  <c r="G137"/>
  <c r="H137"/>
  <c r="I137"/>
  <c r="J137"/>
  <c r="K137"/>
  <c r="L137"/>
  <c r="M137"/>
  <c r="N137"/>
  <c r="O137"/>
  <c r="P137"/>
  <c r="C138"/>
  <c r="D138"/>
  <c r="F138"/>
  <c r="G138"/>
  <c r="H138"/>
  <c r="I138"/>
  <c r="J138"/>
  <c r="K138"/>
  <c r="L138"/>
  <c r="M138"/>
  <c r="N138"/>
  <c r="O138"/>
  <c r="P138"/>
  <c r="C139"/>
  <c r="D139"/>
  <c r="F139"/>
  <c r="G139"/>
  <c r="H139"/>
  <c r="I139"/>
  <c r="J139"/>
  <c r="K139"/>
  <c r="L139"/>
  <c r="M139"/>
  <c r="N139"/>
  <c r="O139"/>
  <c r="P139"/>
  <c r="C140"/>
  <c r="D140"/>
  <c r="F140"/>
  <c r="G140"/>
  <c r="H140"/>
  <c r="I140"/>
  <c r="J140"/>
  <c r="K140"/>
  <c r="L140"/>
  <c r="M140"/>
  <c r="N140"/>
  <c r="O140"/>
  <c r="P140"/>
  <c r="C141"/>
  <c r="D141"/>
  <c r="F141"/>
  <c r="G141"/>
  <c r="H141"/>
  <c r="I141"/>
  <c r="J141"/>
  <c r="K141"/>
  <c r="L141"/>
  <c r="M141"/>
  <c r="N141"/>
  <c r="O141"/>
  <c r="P141"/>
  <c r="C142"/>
  <c r="D142"/>
  <c r="F142"/>
  <c r="G142"/>
  <c r="H142"/>
  <c r="I142"/>
  <c r="J142"/>
  <c r="K142"/>
  <c r="L142"/>
  <c r="M142"/>
  <c r="N142"/>
  <c r="O142"/>
  <c r="P142"/>
  <c r="C143"/>
  <c r="D143"/>
  <c r="F143"/>
  <c r="G143"/>
  <c r="H143"/>
  <c r="I143"/>
  <c r="J143"/>
  <c r="K143"/>
  <c r="L143"/>
  <c r="M143"/>
  <c r="N143"/>
  <c r="O143"/>
  <c r="P143"/>
  <c r="C144"/>
  <c r="D144"/>
  <c r="F144"/>
  <c r="G144"/>
  <c r="H144"/>
  <c r="I144"/>
  <c r="J144"/>
  <c r="K144"/>
  <c r="L144"/>
  <c r="M144"/>
  <c r="N144"/>
  <c r="O144"/>
  <c r="P144"/>
  <c r="C145"/>
  <c r="D145"/>
  <c r="F145"/>
  <c r="G145"/>
  <c r="H145"/>
  <c r="I145"/>
  <c r="J145"/>
  <c r="K145"/>
  <c r="L145"/>
  <c r="M145"/>
  <c r="N145"/>
  <c r="O145"/>
  <c r="P145"/>
  <c r="C146"/>
  <c r="D146"/>
  <c r="F146"/>
  <c r="G146"/>
  <c r="H146"/>
  <c r="I146"/>
  <c r="J146"/>
  <c r="K146"/>
  <c r="L146"/>
  <c r="M146"/>
  <c r="N146"/>
  <c r="O146"/>
  <c r="P146"/>
  <c r="C147"/>
  <c r="D147"/>
  <c r="F147"/>
  <c r="G147"/>
  <c r="H147"/>
  <c r="I147"/>
  <c r="J147"/>
  <c r="K147"/>
  <c r="L147"/>
  <c r="M147"/>
  <c r="N147"/>
  <c r="O147"/>
  <c r="P147"/>
  <c r="C148"/>
  <c r="D148"/>
  <c r="F148"/>
  <c r="G148"/>
  <c r="H148"/>
  <c r="I148"/>
  <c r="J148"/>
  <c r="K148"/>
  <c r="L148"/>
  <c r="M148"/>
  <c r="N148"/>
  <c r="O148"/>
  <c r="P148"/>
  <c r="C149"/>
  <c r="D149"/>
  <c r="F149"/>
  <c r="G149"/>
  <c r="H149"/>
  <c r="I149"/>
  <c r="J149"/>
  <c r="K149"/>
  <c r="L149"/>
  <c r="M149"/>
  <c r="N149"/>
  <c r="O149"/>
  <c r="P149"/>
  <c r="C150"/>
  <c r="D150"/>
  <c r="F150"/>
  <c r="G150"/>
  <c r="H150"/>
  <c r="I150"/>
  <c r="J150"/>
  <c r="K150"/>
  <c r="L150"/>
  <c r="M150"/>
  <c r="N150"/>
  <c r="O150"/>
  <c r="P150"/>
  <c r="C151"/>
  <c r="D151"/>
  <c r="F151"/>
  <c r="G151"/>
  <c r="H151"/>
  <c r="I151"/>
  <c r="J151"/>
  <c r="K151"/>
  <c r="L151"/>
  <c r="M151"/>
  <c r="N151"/>
  <c r="O151"/>
  <c r="P151"/>
  <c r="C152"/>
  <c r="D152"/>
  <c r="F152"/>
  <c r="G152"/>
  <c r="H152"/>
  <c r="I152"/>
  <c r="J152"/>
  <c r="K152"/>
  <c r="L152"/>
  <c r="M152"/>
  <c r="N152"/>
  <c r="O152"/>
  <c r="P152"/>
  <c r="C153"/>
  <c r="D153"/>
  <c r="F153"/>
  <c r="G153"/>
  <c r="H153"/>
  <c r="I153"/>
  <c r="J153"/>
  <c r="K153"/>
  <c r="L153"/>
  <c r="M153"/>
  <c r="N153"/>
  <c r="O153"/>
  <c r="P153"/>
  <c r="C154"/>
  <c r="D154"/>
  <c r="F154"/>
  <c r="G154"/>
  <c r="H154"/>
  <c r="I154"/>
  <c r="J154"/>
  <c r="K154"/>
  <c r="L154"/>
  <c r="M154"/>
  <c r="N154"/>
  <c r="O154"/>
  <c r="P154"/>
  <c r="C155"/>
  <c r="D155"/>
  <c r="F155"/>
  <c r="G155"/>
  <c r="H155"/>
  <c r="I155"/>
  <c r="J155"/>
  <c r="K155"/>
  <c r="L155"/>
  <c r="M155"/>
  <c r="N155"/>
  <c r="O155"/>
  <c r="P155"/>
  <c r="C156"/>
  <c r="D156"/>
  <c r="F156"/>
  <c r="G156"/>
  <c r="H156"/>
  <c r="I156"/>
  <c r="J156"/>
  <c r="K156"/>
  <c r="L156"/>
  <c r="M156"/>
  <c r="N156"/>
  <c r="O156"/>
  <c r="P156"/>
  <c r="C157"/>
  <c r="D157"/>
  <c r="F157"/>
  <c r="G157"/>
  <c r="H157"/>
  <c r="I157"/>
  <c r="J157"/>
  <c r="K157"/>
  <c r="L157"/>
  <c r="M157"/>
  <c r="N157"/>
  <c r="O157"/>
  <c r="P157"/>
  <c r="C158"/>
  <c r="D158"/>
  <c r="F158"/>
  <c r="G158"/>
  <c r="H158"/>
  <c r="I158"/>
  <c r="J158"/>
  <c r="K158"/>
  <c r="L158"/>
  <c r="M158"/>
  <c r="N158"/>
  <c r="O158"/>
  <c r="P158"/>
  <c r="C159"/>
  <c r="D159"/>
  <c r="F159"/>
  <c r="G159"/>
  <c r="H159"/>
  <c r="I159"/>
  <c r="J159"/>
  <c r="K159"/>
  <c r="L159"/>
  <c r="M159"/>
  <c r="N159"/>
  <c r="O159"/>
  <c r="P159"/>
  <c r="N11" i="8"/>
  <c r="H35" i="7" s="1"/>
  <c r="N12" i="8"/>
  <c r="H36" i="7" s="1"/>
  <c r="J13" i="8"/>
  <c r="C37" i="7" s="1"/>
  <c r="K13" i="8"/>
  <c r="D37" i="7" s="1"/>
  <c r="L13" i="8"/>
  <c r="E37" i="7" s="1"/>
  <c r="M13" i="8"/>
  <c r="F37" i="7" s="1"/>
  <c r="N18" i="8"/>
  <c r="H41" i="7" s="1"/>
  <c r="N19" i="8"/>
  <c r="H42" i="7" s="1"/>
  <c r="J20" i="8"/>
  <c r="C43" i="7"/>
  <c r="K20" i="8"/>
  <c r="D43" i="7" s="1"/>
  <c r="L20" i="8"/>
  <c r="E43" i="7" s="1"/>
  <c r="M20" i="8"/>
  <c r="F43" i="7" s="1"/>
  <c r="D6" i="3"/>
  <c r="F6"/>
  <c r="J17" i="7" s="1"/>
  <c r="G6" i="3"/>
  <c r="I17" i="7" s="1"/>
  <c r="AD6" i="3"/>
  <c r="AE6"/>
  <c r="AG6"/>
  <c r="AH6"/>
  <c r="D7"/>
  <c r="F7"/>
  <c r="AD7"/>
  <c r="AE7"/>
  <c r="AG7"/>
  <c r="AH7"/>
  <c r="N13" i="8" l="1"/>
  <c r="H37" i="7" s="1"/>
  <c r="N22" i="8"/>
  <c r="N20"/>
  <c r="H43" i="7" s="1"/>
  <c r="N23" i="8"/>
  <c r="B92" i="7"/>
  <c r="B3" i="11"/>
  <c r="B57" i="7"/>
  <c r="B127"/>
  <c r="B3"/>
  <c r="N24" i="8" l="1"/>
</calcChain>
</file>

<file path=xl/sharedStrings.xml><?xml version="1.0" encoding="utf-8"?>
<sst xmlns="http://schemas.openxmlformats.org/spreadsheetml/2006/main" count="8545" uniqueCount="2408">
  <si>
    <t>105</t>
  </si>
  <si>
    <t>106</t>
  </si>
  <si>
    <t>マラソン</t>
  </si>
  <si>
    <t>107</t>
  </si>
  <si>
    <t>151</t>
  </si>
  <si>
    <t>152</t>
  </si>
  <si>
    <t>153</t>
  </si>
  <si>
    <t>154</t>
  </si>
  <si>
    <t>155</t>
  </si>
  <si>
    <t>156</t>
  </si>
  <si>
    <t>混成</t>
  </si>
  <si>
    <t>201</t>
  </si>
  <si>
    <t>十種競技</t>
  </si>
  <si>
    <t>202</t>
  </si>
  <si>
    <t>七種競技</t>
  </si>
  <si>
    <t>五種競技</t>
  </si>
  <si>
    <t>206</t>
  </si>
  <si>
    <t>三種競技Ａ</t>
  </si>
  <si>
    <t>207</t>
  </si>
  <si>
    <t>三種競技Ｂ</t>
  </si>
  <si>
    <t>208</t>
  </si>
  <si>
    <t>209</t>
  </si>
  <si>
    <t>210</t>
  </si>
  <si>
    <t>八種競技</t>
  </si>
  <si>
    <t>213</t>
  </si>
  <si>
    <t>四種競技</t>
  </si>
  <si>
    <t>600</t>
  </si>
  <si>
    <t>601</t>
  </si>
  <si>
    <t>602</t>
  </si>
  <si>
    <t>603</t>
  </si>
  <si>
    <t>604</t>
  </si>
  <si>
    <t>605</t>
  </si>
  <si>
    <t>606</t>
  </si>
  <si>
    <t>エントリー元データ　リレー</t>
    <phoneticPr fontId="2"/>
  </si>
  <si>
    <t>チーム名</t>
    <rPh sb="3" eb="4">
      <t>メイ</t>
    </rPh>
    <phoneticPr fontId="2"/>
  </si>
  <si>
    <t>大会</t>
    <rPh sb="0" eb="2">
      <t>タイカイ</t>
    </rPh>
    <phoneticPr fontId="2"/>
  </si>
  <si>
    <t>期日</t>
    <rPh sb="0" eb="2">
      <t>キジツ</t>
    </rPh>
    <phoneticPr fontId="2"/>
  </si>
  <si>
    <t>京都陸上競技協会主催大会参加申込用紙（様式1）</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</si>
  <si>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（大会名）</t>
    <rPh sb="1" eb="3">
      <t>タイカイ</t>
    </rPh>
    <rPh sb="3" eb="4">
      <t>メイ</t>
    </rPh>
    <phoneticPr fontId="2"/>
  </si>
  <si>
    <t>提出日</t>
    <rPh sb="0" eb="2">
      <t>テイシュツ</t>
    </rPh>
    <rPh sb="2" eb="3">
      <t>ビ</t>
    </rPh>
    <phoneticPr fontId="2"/>
  </si>
  <si>
    <t>記入上の注意（※欄は記入しないこと）</t>
    <rPh sb="0" eb="2">
      <t>キニュウ</t>
    </rPh>
    <rPh sb="2" eb="3">
      <t>ジョウ</t>
    </rPh>
    <rPh sb="4" eb="6">
      <t>チュウイ</t>
    </rPh>
    <rPh sb="8" eb="9">
      <t>ラン</t>
    </rPh>
    <rPh sb="10" eb="12">
      <t>キニュウ</t>
    </rPh>
    <phoneticPr fontId="2"/>
  </si>
  <si>
    <t>「大会名略称」＋「所属名略称（基本データ⑥）」というファイル名にしてください。</t>
    <rPh sb="1" eb="3">
      <t>タイカイ</t>
    </rPh>
    <rPh sb="3" eb="4">
      <t>メイ</t>
    </rPh>
    <rPh sb="4" eb="6">
      <t>リャクショウ</t>
    </rPh>
    <rPh sb="9" eb="12">
      <t>ショゾクメイ</t>
    </rPh>
    <rPh sb="12" eb="14">
      <t>リャクショウ</t>
    </rPh>
    <rPh sb="15" eb="17">
      <t>キホン</t>
    </rPh>
    <rPh sb="30" eb="31">
      <t>メイ</t>
    </rPh>
    <phoneticPr fontId="2"/>
  </si>
  <si>
    <t>（１）「京都選手権大会」は標準記録を突破しないと出場できない。</t>
    <rPh sb="4" eb="6">
      <t>キョウト</t>
    </rPh>
    <rPh sb="6" eb="9">
      <t>センシュケン</t>
    </rPh>
    <rPh sb="9" eb="11">
      <t>タイカイ</t>
    </rPh>
    <rPh sb="13" eb="15">
      <t>ヒョウジュン</t>
    </rPh>
    <rPh sb="15" eb="17">
      <t>キロク</t>
    </rPh>
    <rPh sb="18" eb="20">
      <t>トッパ</t>
    </rPh>
    <rPh sb="24" eb="26">
      <t>シュツジョウ</t>
    </rPh>
    <phoneticPr fontId="2"/>
  </si>
  <si>
    <t>（２）「国体選考会（京都選手権の少年種目も含む）」に出場する時は</t>
    <rPh sb="4" eb="6">
      <t>コクタイ</t>
    </rPh>
    <rPh sb="6" eb="9">
      <t>センコウカイ</t>
    </rPh>
    <rPh sb="10" eb="12">
      <t>キョウト</t>
    </rPh>
    <rPh sb="12" eb="15">
      <t>センシュケン</t>
    </rPh>
    <rPh sb="16" eb="18">
      <t>ショウネン</t>
    </rPh>
    <rPh sb="18" eb="20">
      <t>シュモク</t>
    </rPh>
    <rPh sb="21" eb="22">
      <t>フク</t>
    </rPh>
    <rPh sb="26" eb="28">
      <t>シュツジョウ</t>
    </rPh>
    <rPh sb="30" eb="31">
      <t>トキ</t>
    </rPh>
    <phoneticPr fontId="2"/>
  </si>
  <si>
    <t>　　種目の上に種別を記入すること。</t>
    <rPh sb="2" eb="4">
      <t>シュモク</t>
    </rPh>
    <rPh sb="5" eb="6">
      <t>ウエ</t>
    </rPh>
    <rPh sb="7" eb="9">
      <t>シュベツ</t>
    </rPh>
    <rPh sb="10" eb="12">
      <t>キニュウ</t>
    </rPh>
    <phoneticPr fontId="2"/>
  </si>
  <si>
    <t>　　者は年齢を記入すること。</t>
    <rPh sb="2" eb="3">
      <t>シャ</t>
    </rPh>
    <rPh sb="4" eb="6">
      <t>ネンレイ</t>
    </rPh>
    <rPh sb="7" eb="9">
      <t>キニュウ</t>
    </rPh>
    <phoneticPr fontId="2"/>
  </si>
  <si>
    <t>（４）「申込種目公認最高記録」欄には前年度4月1日より申込時まで</t>
    <rPh sb="4" eb="6">
      <t>モウシコミ</t>
    </rPh>
    <rPh sb="6" eb="8">
      <t>シュモク</t>
    </rPh>
    <rPh sb="8" eb="10">
      <t>コウニン</t>
    </rPh>
    <rPh sb="10" eb="12">
      <t>サイコウ</t>
    </rPh>
    <rPh sb="12" eb="14">
      <t>キロク</t>
    </rPh>
    <rPh sb="15" eb="16">
      <t>ラン</t>
    </rPh>
    <rPh sb="18" eb="21">
      <t>ゼンネンド</t>
    </rPh>
    <rPh sb="22" eb="23">
      <t>ガツ</t>
    </rPh>
    <rPh sb="24" eb="25">
      <t>ニチ</t>
    </rPh>
    <rPh sb="27" eb="29">
      <t>モウシコミ</t>
    </rPh>
    <rPh sb="29" eb="30">
      <t>ジ</t>
    </rPh>
    <phoneticPr fontId="2"/>
  </si>
  <si>
    <t>　　の記録（生涯自己記録ではない）を記入すること。</t>
    <rPh sb="3" eb="5">
      <t>キロク</t>
    </rPh>
    <rPh sb="6" eb="8">
      <t>ショウガイ</t>
    </rPh>
    <rPh sb="8" eb="10">
      <t>ジコ</t>
    </rPh>
    <rPh sb="10" eb="12">
      <t>キロク</t>
    </rPh>
    <rPh sb="18" eb="20">
      <t>キニュウ</t>
    </rPh>
    <phoneticPr fontId="2"/>
  </si>
  <si>
    <t>※　　　無記入</t>
    <rPh sb="4" eb="5">
      <t>ム</t>
    </rPh>
    <rPh sb="5" eb="7">
      <t>キニュウ</t>
    </rPh>
    <phoneticPr fontId="2"/>
  </si>
  <si>
    <t>登録番号</t>
    <rPh sb="0" eb="2">
      <t>トウロク</t>
    </rPh>
    <rPh sb="2" eb="4">
      <t>バンゴウ</t>
    </rPh>
    <phoneticPr fontId="2"/>
  </si>
  <si>
    <t>所属名</t>
    <rPh sb="0" eb="3">
      <t>ショゾクメイ</t>
    </rPh>
    <phoneticPr fontId="2"/>
  </si>
  <si>
    <t>申込責任者名</t>
    <rPh sb="0" eb="1">
      <t>モウ</t>
    </rPh>
    <rPh sb="1" eb="2">
      <t>コ</t>
    </rPh>
    <rPh sb="2" eb="4">
      <t>セキニン</t>
    </rPh>
    <rPh sb="4" eb="5">
      <t>シャ</t>
    </rPh>
    <rPh sb="5" eb="6">
      <t>メイ</t>
    </rPh>
    <phoneticPr fontId="2"/>
  </si>
  <si>
    <t>（申込責任者）住所〒</t>
    <rPh sb="1" eb="3">
      <t>モウシコミ</t>
    </rPh>
    <rPh sb="3" eb="6">
      <t>セキニンシャ</t>
    </rPh>
    <rPh sb="7" eb="9">
      <t>ジュウショ</t>
    </rPh>
    <phoneticPr fontId="2"/>
  </si>
  <si>
    <t>（フリガナ）</t>
    <phoneticPr fontId="2"/>
  </si>
  <si>
    <t>〈男　　　　子〉</t>
    <rPh sb="1" eb="2">
      <t>オトコ</t>
    </rPh>
    <rPh sb="6" eb="7">
      <t>コ</t>
    </rPh>
    <phoneticPr fontId="2"/>
  </si>
  <si>
    <t>混成</t>
    <rPh sb="0" eb="2">
      <t>コンセイ</t>
    </rPh>
    <phoneticPr fontId="2"/>
  </si>
  <si>
    <t>合計</t>
    <rPh sb="0" eb="2">
      <t>ゴウケイ</t>
    </rPh>
    <phoneticPr fontId="2"/>
  </si>
  <si>
    <t>Ａ</t>
    <phoneticPr fontId="2"/>
  </si>
  <si>
    <t>Ｂ</t>
    <phoneticPr fontId="2"/>
  </si>
  <si>
    <t>＊複数枚使用の場合は1枚目にまとめて記入すること。</t>
    <rPh sb="1" eb="3">
      <t>フクスウ</t>
    </rPh>
    <rPh sb="3" eb="4">
      <t>マイ</t>
    </rPh>
    <rPh sb="4" eb="6">
      <t>シヨウ</t>
    </rPh>
    <rPh sb="7" eb="9">
      <t>バアイ</t>
    </rPh>
    <rPh sb="11" eb="13">
      <t>マイメ</t>
    </rPh>
    <rPh sb="18" eb="20">
      <t>キニュウ</t>
    </rPh>
    <phoneticPr fontId="2"/>
  </si>
  <si>
    <t>＊Ａ欄は京都陸協登録者　Ｂ欄は他府県登録者の出場申込数を記入すること。</t>
    <rPh sb="2" eb="3">
      <t>ラン</t>
    </rPh>
    <rPh sb="4" eb="6">
      <t>キョウト</t>
    </rPh>
    <rPh sb="6" eb="7">
      <t>リク</t>
    </rPh>
    <rPh sb="7" eb="8">
      <t>キョウ</t>
    </rPh>
    <rPh sb="8" eb="11">
      <t>トウロクシャ</t>
    </rPh>
    <rPh sb="13" eb="14">
      <t>ラン</t>
    </rPh>
    <rPh sb="15" eb="16">
      <t>タ</t>
    </rPh>
    <rPh sb="16" eb="18">
      <t>フケン</t>
    </rPh>
    <rPh sb="18" eb="21">
      <t>トウロクシャ</t>
    </rPh>
    <rPh sb="22" eb="24">
      <t>シュツジョウ</t>
    </rPh>
    <rPh sb="24" eb="26">
      <t>モウシコミ</t>
    </rPh>
    <rPh sb="26" eb="27">
      <t>スウ</t>
    </rPh>
    <rPh sb="28" eb="30">
      <t>キニュウ</t>
    </rPh>
    <phoneticPr fontId="2"/>
  </si>
  <si>
    <t>＊関西学連京都支部所属大学の他府県登録者は京都陸協登録者と同様にＡ欄に記入。</t>
    <rPh sb="1" eb="3">
      <t>カンサイ</t>
    </rPh>
    <rPh sb="3" eb="4">
      <t>ガク</t>
    </rPh>
    <rPh sb="4" eb="5">
      <t>レン</t>
    </rPh>
    <rPh sb="5" eb="7">
      <t>キョウト</t>
    </rPh>
    <rPh sb="7" eb="9">
      <t>シブ</t>
    </rPh>
    <rPh sb="9" eb="11">
      <t>ショゾク</t>
    </rPh>
    <rPh sb="11" eb="13">
      <t>ダイガク</t>
    </rPh>
    <rPh sb="14" eb="15">
      <t>タ</t>
    </rPh>
    <rPh sb="15" eb="17">
      <t>フケン</t>
    </rPh>
    <rPh sb="17" eb="20">
      <t>トウロクシャ</t>
    </rPh>
    <rPh sb="21" eb="23">
      <t>キョウト</t>
    </rPh>
    <rPh sb="23" eb="24">
      <t>リク</t>
    </rPh>
    <rPh sb="24" eb="25">
      <t>キョウ</t>
    </rPh>
    <rPh sb="25" eb="28">
      <t>トウロクシャ</t>
    </rPh>
    <rPh sb="29" eb="31">
      <t>ドウヨウ</t>
    </rPh>
    <rPh sb="33" eb="34">
      <t>ラン</t>
    </rPh>
    <rPh sb="35" eb="37">
      <t>キニュウ</t>
    </rPh>
    <phoneticPr fontId="2"/>
  </si>
  <si>
    <t>〈女　　　　子〉</t>
    <rPh sb="1" eb="2">
      <t>ジョ</t>
    </rPh>
    <rPh sb="6" eb="7">
      <t>コ</t>
    </rPh>
    <phoneticPr fontId="2"/>
  </si>
  <si>
    <t>ﾄﾗｯｸ</t>
    <phoneticPr fontId="2"/>
  </si>
  <si>
    <t>ﾌｨｰﾙﾄﾞ</t>
    <phoneticPr fontId="2"/>
  </si>
  <si>
    <t>ﾘﾚｰ</t>
    <phoneticPr fontId="2"/>
  </si>
  <si>
    <t>ﾄﾗｯｸ</t>
    <phoneticPr fontId="2"/>
  </si>
  <si>
    <t>ﾌｨｰﾙﾄﾞ</t>
    <phoneticPr fontId="2"/>
  </si>
  <si>
    <t>ﾘﾚｰ</t>
    <phoneticPr fontId="2"/>
  </si>
  <si>
    <t>当日協力できる補助員氏名（参加人数の20％を、社会人･大学生は競技役員として、中学生･高校生は補助員としてご協力ください）</t>
    <rPh sb="0" eb="2">
      <t>トウジツ</t>
    </rPh>
    <rPh sb="2" eb="4">
      <t>キョウリョク</t>
    </rPh>
    <rPh sb="7" eb="10">
      <t>ホジョイン</t>
    </rPh>
    <rPh sb="10" eb="12">
      <t>シメイ</t>
    </rPh>
    <rPh sb="13" eb="15">
      <t>サンカ</t>
    </rPh>
    <rPh sb="15" eb="17">
      <t>ニンズウ</t>
    </rPh>
    <rPh sb="23" eb="25">
      <t>シャカイ</t>
    </rPh>
    <rPh sb="25" eb="26">
      <t>ジン</t>
    </rPh>
    <rPh sb="27" eb="30">
      <t>ダイガクセイ</t>
    </rPh>
    <rPh sb="31" eb="33">
      <t>キョウギ</t>
    </rPh>
    <rPh sb="33" eb="35">
      <t>ヤクイン</t>
    </rPh>
    <rPh sb="39" eb="42">
      <t>チュウガクセイ</t>
    </rPh>
    <rPh sb="43" eb="46">
      <t>コウコウセイ</t>
    </rPh>
    <rPh sb="47" eb="50">
      <t>ホジョイン</t>
    </rPh>
    <rPh sb="54" eb="56">
      <t>キョウリョク</t>
    </rPh>
    <phoneticPr fontId="2"/>
  </si>
  <si>
    <t>（１）</t>
    <phoneticPr fontId="2"/>
  </si>
  <si>
    <t>（２）</t>
  </si>
  <si>
    <t>（３）</t>
  </si>
  <si>
    <t>（４）</t>
  </si>
  <si>
    <t>（５）</t>
  </si>
  <si>
    <t>（６）</t>
  </si>
  <si>
    <t>☆大学生や社会人は出身高校や大学の申込用紙に一緒に記載しないこと。単独の申込用紙に記載し申し込むこと。</t>
    <rPh sb="1" eb="4">
      <t>ダイガクセイ</t>
    </rPh>
    <rPh sb="5" eb="7">
      <t>シャカイ</t>
    </rPh>
    <rPh sb="7" eb="8">
      <t>ジン</t>
    </rPh>
    <rPh sb="9" eb="11">
      <t>シュッシン</t>
    </rPh>
    <rPh sb="11" eb="13">
      <t>コウコウ</t>
    </rPh>
    <rPh sb="14" eb="16">
      <t>ダイガク</t>
    </rPh>
    <rPh sb="17" eb="19">
      <t>モウシコミ</t>
    </rPh>
    <rPh sb="19" eb="21">
      <t>ヨウシ</t>
    </rPh>
    <rPh sb="22" eb="24">
      <t>イッショ</t>
    </rPh>
    <rPh sb="25" eb="27">
      <t>キサイ</t>
    </rPh>
    <rPh sb="33" eb="35">
      <t>タンドク</t>
    </rPh>
    <rPh sb="36" eb="38">
      <t>モウシコミ</t>
    </rPh>
    <rPh sb="38" eb="40">
      <t>ヨウシ</t>
    </rPh>
    <rPh sb="41" eb="43">
      <t>キサイ</t>
    </rPh>
    <rPh sb="44" eb="45">
      <t>モウ</t>
    </rPh>
    <rPh sb="46" eb="47">
      <t>コ</t>
    </rPh>
    <phoneticPr fontId="2"/>
  </si>
  <si>
    <r>
      <t>☆当申込用紙は</t>
    </r>
    <r>
      <rPr>
        <b/>
        <sz val="11"/>
        <rFont val="ＭＳ Ｐゴシック"/>
        <family val="3"/>
        <charset val="128"/>
      </rPr>
      <t>Ａ４版</t>
    </r>
    <r>
      <rPr>
        <sz val="10"/>
        <rFont val="ＭＳ Ｐゴシック"/>
        <family val="3"/>
        <charset val="128"/>
      </rPr>
      <t>（このままの大きさ）で複写して使用すること。</t>
    </r>
    <rPh sb="1" eb="2">
      <t>トウ</t>
    </rPh>
    <rPh sb="2" eb="4">
      <t>モウシコミ</t>
    </rPh>
    <rPh sb="4" eb="6">
      <t>ヨウシ</t>
    </rPh>
    <rPh sb="9" eb="10">
      <t>ハン</t>
    </rPh>
    <rPh sb="16" eb="17">
      <t>オオ</t>
    </rPh>
    <rPh sb="21" eb="23">
      <t>フクシャ</t>
    </rPh>
    <rPh sb="25" eb="27">
      <t>シヨウ</t>
    </rPh>
    <phoneticPr fontId="2"/>
  </si>
  <si>
    <t>部</t>
    <rPh sb="0" eb="1">
      <t>ブ</t>
    </rPh>
    <phoneticPr fontId="2"/>
  </si>
  <si>
    <t>（１）</t>
    <phoneticPr fontId="2"/>
  </si>
  <si>
    <t>第</t>
    <rPh sb="0" eb="1">
      <t>ダイ</t>
    </rPh>
    <phoneticPr fontId="2"/>
  </si>
  <si>
    <t>回</t>
    <rPh sb="0" eb="1">
      <t>カイ</t>
    </rPh>
    <phoneticPr fontId="2"/>
  </si>
  <si>
    <t>〈男　　　　子〉</t>
  </si>
  <si>
    <t>ﾄﾗｯｸ</t>
  </si>
  <si>
    <t>ﾌｨｰﾙﾄﾞ</t>
  </si>
  <si>
    <t>ﾘﾚｰ</t>
  </si>
  <si>
    <t>合計</t>
  </si>
  <si>
    <t>〈女　　　　子〉</t>
  </si>
  <si>
    <t>プログラム購入希望</t>
    <rPh sb="5" eb="7">
      <t>コウニュウ</t>
    </rPh>
    <rPh sb="7" eb="9">
      <t>キボウ</t>
    </rPh>
    <phoneticPr fontId="2"/>
  </si>
  <si>
    <t>＊出場申込選手累計（延べ種目累計数）を記入すること。</t>
    <rPh sb="1" eb="3">
      <t>シュツジョウ</t>
    </rPh>
    <rPh sb="3" eb="5">
      <t>モウシコミ</t>
    </rPh>
    <rPh sb="5" eb="7">
      <t>センシュ</t>
    </rPh>
    <rPh sb="7" eb="9">
      <t>ルイケイ</t>
    </rPh>
    <rPh sb="10" eb="11">
      <t>ノ</t>
    </rPh>
    <rPh sb="12" eb="14">
      <t>シュモク</t>
    </rPh>
    <rPh sb="14" eb="16">
      <t>ルイケイ</t>
    </rPh>
    <rPh sb="16" eb="17">
      <t>カズ</t>
    </rPh>
    <rPh sb="19" eb="21">
      <t>キニュウ</t>
    </rPh>
    <phoneticPr fontId="2"/>
  </si>
  <si>
    <t>　　　月　　　　　　日</t>
  </si>
  <si>
    <t>申込種目公認最高記録（前年度4月1日～申込まで）</t>
  </si>
  <si>
    <t>氏　　　名</t>
    <rPh sb="0" eb="1">
      <t>シ</t>
    </rPh>
    <rPh sb="4" eb="5">
      <t>メイ</t>
    </rPh>
    <phoneticPr fontId="2"/>
  </si>
  <si>
    <t>中学</t>
    <rPh sb="0" eb="2">
      <t>チュウガク</t>
    </rPh>
    <phoneticPr fontId="2"/>
  </si>
  <si>
    <t>種目名２</t>
  </si>
  <si>
    <t>種目名３</t>
  </si>
  <si>
    <t>６０ｍ</t>
  </si>
  <si>
    <t>60m</t>
  </si>
  <si>
    <t>１００ｍ</t>
  </si>
  <si>
    <t>100m</t>
  </si>
  <si>
    <t>２００ｍ</t>
  </si>
  <si>
    <t>200m</t>
  </si>
  <si>
    <t>３００ｍ</t>
  </si>
  <si>
    <t>300m</t>
  </si>
  <si>
    <t>４００ｍ</t>
  </si>
  <si>
    <t>400m</t>
  </si>
  <si>
    <t>８００ｍ</t>
  </si>
  <si>
    <t>800m</t>
  </si>
  <si>
    <t>１０００ｍ</t>
  </si>
  <si>
    <t>1000m</t>
  </si>
  <si>
    <t>１５００ｍ</t>
  </si>
  <si>
    <t>1500m</t>
  </si>
  <si>
    <t>２０００ｍ</t>
  </si>
  <si>
    <t>2000m</t>
  </si>
  <si>
    <t>３０００ｍ</t>
  </si>
  <si>
    <t>3000m</t>
  </si>
  <si>
    <t>５０００ｍ</t>
  </si>
  <si>
    <t>5000m</t>
  </si>
  <si>
    <t>１００００ｍ</t>
  </si>
  <si>
    <t>１５０００ｍ</t>
  </si>
  <si>
    <t>２００００ｍ</t>
  </si>
  <si>
    <t>２５０００ｍ</t>
  </si>
  <si>
    <t>３００００ｍ</t>
  </si>
  <si>
    <t>1時間走</t>
  </si>
  <si>
    <t>1ﾏｲﾙ</t>
  </si>
  <si>
    <t>2ﾏｲﾙ</t>
  </si>
  <si>
    <t>***</t>
  </si>
  <si>
    <t>031</t>
  </si>
  <si>
    <t>035</t>
  </si>
  <si>
    <t>036</t>
  </si>
  <si>
    <t>041</t>
  </si>
  <si>
    <t>043</t>
  </si>
  <si>
    <t>045</t>
  </si>
  <si>
    <t>047</t>
  </si>
  <si>
    <t>３０００ｍ競歩</t>
  </si>
  <si>
    <t>060</t>
  </si>
  <si>
    <t>５０００ｍ競歩</t>
  </si>
  <si>
    <t>5000m競歩</t>
  </si>
  <si>
    <t>１００００ｍ競歩</t>
  </si>
  <si>
    <t>２００００ｍ競歩</t>
  </si>
  <si>
    <t>３００００ｍ競歩</t>
  </si>
  <si>
    <t>５００００ｍ競歩</t>
  </si>
  <si>
    <t>2時間競歩</t>
  </si>
  <si>
    <t>男国砲丸投(6.351kg)</t>
  </si>
  <si>
    <t>砲丸投(6.351kg)</t>
  </si>
  <si>
    <t>男砲丸投(7.260kg)</t>
  </si>
  <si>
    <t>砲丸投(7.260kg)</t>
  </si>
  <si>
    <t>砲丸投(6.000kg)</t>
  </si>
  <si>
    <t>砲丸投(5.000kg)</t>
  </si>
  <si>
    <t>砲丸投(4.000kg)</t>
  </si>
  <si>
    <t>男円盤投(2.000kg)</t>
  </si>
  <si>
    <t>【個人エントリー】シート</t>
    <rPh sb="1" eb="3">
      <t>コジン</t>
    </rPh>
    <phoneticPr fontId="2"/>
  </si>
  <si>
    <t>【リレーエントリー】シート</t>
    <phoneticPr fontId="2"/>
  </si>
  <si>
    <t>たけびしスタジアム京都</t>
  </si>
  <si>
    <t>京都府民総体(非公認)</t>
  </si>
  <si>
    <t>西京極補助</t>
  </si>
  <si>
    <t>ねんりんﾋﾟｯｸ予(非公認)</t>
  </si>
  <si>
    <t>綾部市民駅伝</t>
  </si>
  <si>
    <t>舞鶴市駅伝</t>
  </si>
  <si>
    <t>天の橋立駅伝（宮津市民駅伝）</t>
  </si>
  <si>
    <t>宇乙中選手権（非公認）</t>
  </si>
  <si>
    <t>舞鶴中学新人(非公認)</t>
  </si>
  <si>
    <t>京都市中学校新人駅伝</t>
  </si>
  <si>
    <t>円盤投(2.000kg)</t>
  </si>
  <si>
    <t>円盤投(1.750kg)</t>
  </si>
  <si>
    <t>円盤投(1.000kg)</t>
  </si>
  <si>
    <t>男ハンマー投(7.260kg)</t>
  </si>
  <si>
    <t>ハンマー投(7.260kg)</t>
  </si>
  <si>
    <t>ハンマー投(6.351kg)</t>
  </si>
  <si>
    <t>ハンマー投(6.000kg)</t>
  </si>
  <si>
    <t>男やり投(0.800kg)</t>
  </si>
  <si>
    <t>女やり投(0.600kg)</t>
  </si>
  <si>
    <t>女ハンマー投(4.000kg)</t>
  </si>
  <si>
    <t>ハンマー投(4.000kg)</t>
  </si>
  <si>
    <t>096</t>
  </si>
  <si>
    <t>円盤投(1.500kg)</t>
  </si>
  <si>
    <t>男Yハンマー投(5.000kg)</t>
  </si>
  <si>
    <t>097</t>
  </si>
  <si>
    <t>ハンマー投(5.000kg)</t>
  </si>
  <si>
    <t>男Yやり投(0.700kg)</t>
  </si>
  <si>
    <t>098</t>
  </si>
  <si>
    <t>やり投(0.700kg)</t>
  </si>
  <si>
    <t>JOジャベリックスロー</t>
  </si>
  <si>
    <t>099</t>
  </si>
  <si>
    <t>道路１０マイル競走</t>
  </si>
  <si>
    <t>101</t>
  </si>
  <si>
    <t>道路10ﾏｲﾙ競走</t>
  </si>
  <si>
    <t>道路１０ｋｍ競走</t>
  </si>
  <si>
    <t>道路10km競走</t>
  </si>
  <si>
    <t>道路２０ｋｍ競走</t>
  </si>
  <si>
    <t>道路20km競走</t>
  </si>
  <si>
    <t>道路３０ｋｍ競走</t>
  </si>
  <si>
    <t>道路30km競走</t>
  </si>
  <si>
    <t>道路３５ｋｍ競走</t>
  </si>
  <si>
    <t>道路35km競走</t>
  </si>
  <si>
    <t>ﾏﾗｿﾝ</t>
  </si>
  <si>
    <t>ハーフマラソン</t>
  </si>
  <si>
    <t>ﾊｰﾌﾏﾗｿﾝ</t>
  </si>
  <si>
    <t>道路５ｋｍ競歩</t>
  </si>
  <si>
    <t>道路5km競歩</t>
  </si>
  <si>
    <t>道路１０ｋｍ競歩</t>
  </si>
  <si>
    <t>道路10km競歩</t>
  </si>
  <si>
    <t>道路１５ｋｍ競歩</t>
  </si>
  <si>
    <t>道路15km競歩</t>
  </si>
  <si>
    <t>道路２０ｋｍ競歩</t>
  </si>
  <si>
    <t>道路20km競歩</t>
  </si>
  <si>
    <t>道路３０ｋｍ競歩</t>
  </si>
  <si>
    <t>道路30km競歩</t>
  </si>
  <si>
    <t>道路５０ｋｍ競歩</t>
  </si>
  <si>
    <t>道路50km競歩</t>
  </si>
  <si>
    <t>クロスカントリー12km</t>
  </si>
  <si>
    <t>161</t>
  </si>
  <si>
    <t>ｸﾛｽｶﾝﾄﾘｰ12km</t>
  </si>
  <si>
    <t>クロスカントリー10km</t>
  </si>
  <si>
    <t>162</t>
  </si>
  <si>
    <t>ｸﾛｽｶﾝﾄﾘｰ10km</t>
  </si>
  <si>
    <t>クロスカントリー8km</t>
  </si>
  <si>
    <t>163</t>
  </si>
  <si>
    <t>ｸﾛｽｶﾝﾄﾘｰ8km</t>
  </si>
  <si>
    <t>クロスカントリー5km</t>
  </si>
  <si>
    <t>164</t>
  </si>
  <si>
    <t>ｸﾛｽｶﾝﾄﾘｰ5km</t>
  </si>
  <si>
    <t>クロスカントリー3km</t>
  </si>
  <si>
    <t>165</t>
  </si>
  <si>
    <t>ｸﾛｽｶﾝﾄﾘｰ3km</t>
  </si>
  <si>
    <t>クロスカントリーリレー</t>
  </si>
  <si>
    <t>171</t>
  </si>
  <si>
    <t>ｸﾛｽｶﾝﾄﾘｰﾘﾚｰ</t>
  </si>
  <si>
    <t>駅伝</t>
  </si>
  <si>
    <t>172</t>
  </si>
  <si>
    <t>１０種競技総合得点</t>
  </si>
  <si>
    <t>１０種競技１００ｍ</t>
  </si>
  <si>
    <t>002201</t>
  </si>
  <si>
    <t>１０種競技走幅跳</t>
  </si>
  <si>
    <t>073201</t>
  </si>
  <si>
    <t>十種走幅跳</t>
  </si>
  <si>
    <t>１０種競技砲丸投</t>
  </si>
  <si>
    <t>081201</t>
  </si>
  <si>
    <t>十種砲丸投</t>
  </si>
  <si>
    <t>１０種競技走高跳</t>
  </si>
  <si>
    <t>071201</t>
  </si>
  <si>
    <t>十種走高跳</t>
  </si>
  <si>
    <t>１０種競技４００ｍ</t>
  </si>
  <si>
    <t>005201</t>
  </si>
  <si>
    <t>１０種競技１１０ｍＨ</t>
  </si>
  <si>
    <t>034201</t>
  </si>
  <si>
    <t>１０種競技円盤投</t>
  </si>
  <si>
    <t>086201</t>
  </si>
  <si>
    <t>十種円盤投</t>
  </si>
  <si>
    <t>１０種競技棒高跳</t>
  </si>
  <si>
    <t>072201</t>
  </si>
  <si>
    <t>十種棒高跳</t>
  </si>
  <si>
    <t>１０種競技やり投</t>
  </si>
  <si>
    <t>092201</t>
  </si>
  <si>
    <t>十種やり投</t>
  </si>
  <si>
    <t>１０種競技１５００ｍ</t>
  </si>
  <si>
    <t>008201</t>
  </si>
  <si>
    <t>７種競技総合得点</t>
  </si>
  <si>
    <t>７種競技１００ｍＨ</t>
  </si>
  <si>
    <t>044202</t>
  </si>
  <si>
    <t>７種競技走高跳</t>
  </si>
  <si>
    <t>071202</t>
  </si>
  <si>
    <t>七種走高跳</t>
  </si>
  <si>
    <t>７種競技砲丸投</t>
  </si>
  <si>
    <t>084202</t>
  </si>
  <si>
    <t>七種砲丸投</t>
  </si>
  <si>
    <t>７種競技２００ｍ</t>
  </si>
  <si>
    <t>003202</t>
  </si>
  <si>
    <t>７種競技走幅跳</t>
  </si>
  <si>
    <t>073202</t>
  </si>
  <si>
    <t>七種走幅跳</t>
  </si>
  <si>
    <t>７種競技やり投</t>
  </si>
  <si>
    <t>093202</t>
  </si>
  <si>
    <t>七種やり投</t>
  </si>
  <si>
    <t>７種競技８００ｍ</t>
  </si>
  <si>
    <t>006202</t>
  </si>
  <si>
    <t>男子５種競技総合得点</t>
  </si>
  <si>
    <t>203</t>
  </si>
  <si>
    <t>５種競技走幅跳</t>
  </si>
  <si>
    <t>073203</t>
  </si>
  <si>
    <t>五種走幅跳</t>
  </si>
  <si>
    <t>５種競技やり投</t>
  </si>
  <si>
    <t>092203</t>
  </si>
  <si>
    <t>五種やり投</t>
  </si>
  <si>
    <t>５種競技２００ｍ</t>
  </si>
  <si>
    <t>003203</t>
  </si>
  <si>
    <t>５種競技円盤投</t>
  </si>
  <si>
    <t>086203</t>
  </si>
  <si>
    <t>五種円盤投</t>
  </si>
  <si>
    <t>５種競技１５００ｍ</t>
  </si>
  <si>
    <t>008203</t>
  </si>
  <si>
    <t>男３種競技Ａ総合得点</t>
  </si>
  <si>
    <t>男３種Ａ１００ｍ</t>
  </si>
  <si>
    <t>002206</t>
  </si>
  <si>
    <t>男３種Ａ砲丸投</t>
  </si>
  <si>
    <t>083206</t>
  </si>
  <si>
    <t>三種Ａ砲丸投</t>
  </si>
  <si>
    <t>男３種Ａ走高跳</t>
  </si>
  <si>
    <t>071206</t>
  </si>
  <si>
    <t>三種Ａ走高跳</t>
  </si>
  <si>
    <t>男３種競技Ｂ総合得点</t>
  </si>
  <si>
    <t>男３種Ｂ砲丸投</t>
  </si>
  <si>
    <t>083207</t>
  </si>
  <si>
    <t>三種Ｂ砲丸投</t>
  </si>
  <si>
    <t>男３種Ｂ走幅跳</t>
  </si>
  <si>
    <t>073207</t>
  </si>
  <si>
    <t>三種Ｂ走幅跳</t>
  </si>
  <si>
    <t>男３種Ｂ４００ｍ</t>
  </si>
  <si>
    <t>005207</t>
  </si>
  <si>
    <t>女３種競技Ａ総合得点</t>
  </si>
  <si>
    <t>女３種Ａ走高跳</t>
  </si>
  <si>
    <t>071208</t>
  </si>
  <si>
    <t>女３種Ａ１００ｍ</t>
  </si>
  <si>
    <t>002208</t>
  </si>
  <si>
    <t>女３種Ａ砲丸投</t>
  </si>
  <si>
    <t>085208</t>
  </si>
  <si>
    <t>女３種競技Ｂ総合得点</t>
  </si>
  <si>
    <t>女３種Ｂ走幅跳</t>
  </si>
  <si>
    <t>073209</t>
  </si>
  <si>
    <t>女３種Ｂ砲丸投</t>
  </si>
  <si>
    <t>085209</t>
  </si>
  <si>
    <t>女３種Ｂ１００ｍＨ</t>
  </si>
  <si>
    <t>042209</t>
  </si>
  <si>
    <t>８種競技総合得点</t>
  </si>
  <si>
    <t>８種競技１００ｍ</t>
  </si>
  <si>
    <t>002210</t>
  </si>
  <si>
    <t>８種競技走幅跳</t>
  </si>
  <si>
    <t>073210</t>
  </si>
  <si>
    <t>八種走幅跳</t>
  </si>
  <si>
    <t>８種競技砲丸投</t>
  </si>
  <si>
    <t>082210</t>
  </si>
  <si>
    <t>八種砲丸投</t>
  </si>
  <si>
    <t>８種競技走高跳</t>
  </si>
  <si>
    <t>071210</t>
  </si>
  <si>
    <t>八種走高跳</t>
  </si>
  <si>
    <t>８種競技４００ｍ</t>
  </si>
  <si>
    <t>005210</t>
  </si>
  <si>
    <t>８種競技１１０ｍＨ</t>
  </si>
  <si>
    <t>034210</t>
  </si>
  <si>
    <t>８種競技やり投</t>
  </si>
  <si>
    <t>092210</t>
  </si>
  <si>
    <t>八種やり投</t>
  </si>
  <si>
    <t>８種競技１５００ｍ</t>
  </si>
  <si>
    <t>008210</t>
  </si>
  <si>
    <t>JO男子混成総合得点</t>
  </si>
  <si>
    <t>211</t>
  </si>
  <si>
    <t>混成総合得点</t>
  </si>
  <si>
    <t>混成競技１００ｍ</t>
  </si>
  <si>
    <t>002211</t>
  </si>
  <si>
    <t>混成競技走幅跳</t>
  </si>
  <si>
    <t>073211</t>
  </si>
  <si>
    <t>混成走幅跳</t>
  </si>
  <si>
    <t>混成競技砲丸投</t>
  </si>
  <si>
    <t>085211</t>
  </si>
  <si>
    <t>混成砲丸投</t>
  </si>
  <si>
    <t>JO女子混成総合得点</t>
  </si>
  <si>
    <t>212</t>
  </si>
  <si>
    <t>073212</t>
  </si>
  <si>
    <t>085212</t>
  </si>
  <si>
    <t>002212</t>
  </si>
  <si>
    <t>男４種競技総合得点</t>
  </si>
  <si>
    <t>043213</t>
  </si>
  <si>
    <t>男４種砲丸投</t>
  </si>
  <si>
    <t>084213</t>
  </si>
  <si>
    <t>四種砲丸投</t>
  </si>
  <si>
    <t>男４種走高跳</t>
  </si>
  <si>
    <t>071213</t>
  </si>
  <si>
    <t>四種走高跳</t>
  </si>
  <si>
    <t>男４種４００ｍ</t>
  </si>
  <si>
    <t>（６）女子は印刷後赤下線を引くこと。</t>
    <rPh sb="3" eb="5">
      <t>ジョシ</t>
    </rPh>
    <rPh sb="6" eb="8">
      <t>インサツ</t>
    </rPh>
    <rPh sb="8" eb="9">
      <t>ゴ</t>
    </rPh>
    <rPh sb="9" eb="10">
      <t>アカ</t>
    </rPh>
    <rPh sb="10" eb="12">
      <t>カセン</t>
    </rPh>
    <rPh sb="13" eb="14">
      <t>ヒ</t>
    </rPh>
    <phoneticPr fontId="2"/>
  </si>
  <si>
    <t>005213</t>
  </si>
  <si>
    <t>女４種競技総合得点</t>
  </si>
  <si>
    <t>女４種１００ｍＨ</t>
  </si>
  <si>
    <t>女４種走高跳</t>
  </si>
  <si>
    <t>女４種砲丸投</t>
  </si>
  <si>
    <t>女４種２００ｍ</t>
  </si>
  <si>
    <t>003208</t>
  </si>
  <si>
    <t>女10種競技総合得点</t>
  </si>
  <si>
    <t>221</t>
  </si>
  <si>
    <t>女10種１００ｍ</t>
  </si>
  <si>
    <t>002221</t>
  </si>
  <si>
    <t>女10種円盤投</t>
  </si>
  <si>
    <t>088221</t>
  </si>
  <si>
    <t>女10種棒高跳</t>
  </si>
  <si>
    <t>072221</t>
  </si>
  <si>
    <t>女10種やり投</t>
  </si>
  <si>
    <t>093221</t>
  </si>
  <si>
    <t>女10種４００ｍ</t>
  </si>
  <si>
    <t>005221</t>
  </si>
  <si>
    <t>女10種１００ｍＨ</t>
  </si>
  <si>
    <t>044221</t>
  </si>
  <si>
    <t>女10種走幅跳</t>
  </si>
  <si>
    <t>073221</t>
  </si>
  <si>
    <t>女10種砲丸投</t>
  </si>
  <si>
    <t>084221</t>
  </si>
  <si>
    <t>女10種走高跳</t>
  </si>
  <si>
    <t>071221</t>
  </si>
  <si>
    <t>女10種１５００ｍ</t>
  </si>
  <si>
    <t>008221</t>
  </si>
  <si>
    <t>低学年４×１００ｍ</t>
  </si>
  <si>
    <t>低4×100mR</t>
  </si>
  <si>
    <t>４×１００ｍ</t>
  </si>
  <si>
    <t>4×100mR</t>
  </si>
  <si>
    <t>４×２００ｍ</t>
  </si>
  <si>
    <t>4×200mR</t>
  </si>
  <si>
    <t>４×４００ｍ</t>
  </si>
  <si>
    <t>4×400mR</t>
  </si>
  <si>
    <t>４×８００ｍ</t>
  </si>
  <si>
    <t>4×800mR</t>
  </si>
  <si>
    <t>４×１５００ｍ</t>
  </si>
  <si>
    <t>4×1500mR</t>
  </si>
  <si>
    <t>100m+200m+300m+400m</t>
  </si>
  <si>
    <t>２００ｍラップ</t>
  </si>
  <si>
    <t>701</t>
  </si>
  <si>
    <t>200mﾗｯﾌﾟ</t>
  </si>
  <si>
    <t>４００ｍラップ</t>
  </si>
  <si>
    <t>702</t>
  </si>
  <si>
    <t>400mﾗｯﾌﾟ</t>
  </si>
  <si>
    <t>６００ｍラップ</t>
  </si>
  <si>
    <t>703</t>
  </si>
  <si>
    <t>600mﾗｯﾌﾟ</t>
  </si>
  <si>
    <t>８００ｍラップ</t>
  </si>
  <si>
    <t>704</t>
  </si>
  <si>
    <t>800mﾗｯﾌﾟ</t>
  </si>
  <si>
    <t>１０００ｍラップ</t>
  </si>
  <si>
    <t>705</t>
  </si>
  <si>
    <t>1000mﾗｯﾌﾟ</t>
  </si>
  <si>
    <t>１２００ｍラップ</t>
  </si>
  <si>
    <t>706</t>
  </si>
  <si>
    <t>1200mﾗｯﾌﾟ</t>
  </si>
  <si>
    <t>２０００ｍラップ</t>
  </si>
  <si>
    <t>709</t>
  </si>
  <si>
    <t>2000mﾗｯﾌﾟ</t>
  </si>
  <si>
    <t>３０００ｍラップ</t>
  </si>
  <si>
    <t>712</t>
  </si>
  <si>
    <t>3000mﾗｯﾌﾟ</t>
  </si>
  <si>
    <t>４０００ｍラップ</t>
  </si>
  <si>
    <t>715</t>
  </si>
  <si>
    <t>4000mﾗｯﾌﾟ</t>
  </si>
  <si>
    <t>５０００ｍラップ</t>
  </si>
  <si>
    <t>718</t>
  </si>
  <si>
    <t>5000mﾗｯﾌﾟ</t>
  </si>
  <si>
    <t>６０００ｍラップ</t>
  </si>
  <si>
    <t>721</t>
  </si>
  <si>
    <t>6000mﾗｯﾌﾟ</t>
  </si>
  <si>
    <t>７０００ｍラップ</t>
  </si>
  <si>
    <t>724</t>
  </si>
  <si>
    <t>7000mﾗｯﾌﾟ</t>
  </si>
  <si>
    <t>８０００ｍラップ</t>
  </si>
  <si>
    <t>727</t>
  </si>
  <si>
    <t>8000mﾗｯﾌﾟ</t>
  </si>
  <si>
    <t>９０００ｍラップ</t>
  </si>
  <si>
    <t>730</t>
  </si>
  <si>
    <t>9000mﾗｯﾌﾟ</t>
  </si>
  <si>
    <t>１００００ｍラップ</t>
  </si>
  <si>
    <t>733</t>
  </si>
  <si>
    <t>10000mﾗｯﾌﾟ</t>
  </si>
  <si>
    <t>１マイルラップ</t>
  </si>
  <si>
    <t>734</t>
  </si>
  <si>
    <t>1ﾏｲﾙﾗｯﾌﾟ</t>
  </si>
  <si>
    <t>１５０００ｍラップ</t>
  </si>
  <si>
    <t>735</t>
  </si>
  <si>
    <t>15000mﾗｯﾌﾟ</t>
  </si>
  <si>
    <t>２００００ｍラップ</t>
  </si>
  <si>
    <t>736</t>
  </si>
  <si>
    <t>20000mﾗｯﾌﾟ</t>
  </si>
  <si>
    <t>２５０００ｍラップ</t>
  </si>
  <si>
    <t>737</t>
  </si>
  <si>
    <t>25000mﾗｯﾌﾟ</t>
  </si>
  <si>
    <t>３００００ｍラップ</t>
  </si>
  <si>
    <t>738</t>
  </si>
  <si>
    <t>30000mﾗｯﾌﾟ</t>
  </si>
  <si>
    <t>３５０００ｍラップ</t>
  </si>
  <si>
    <t>739</t>
  </si>
  <si>
    <t>35000mﾗｯﾌﾟ</t>
  </si>
  <si>
    <t>４００００ｍラップ</t>
  </si>
  <si>
    <t>740</t>
  </si>
  <si>
    <t>40000mﾗｯﾌﾟ</t>
  </si>
  <si>
    <t>４５０００ｍラップ</t>
  </si>
  <si>
    <t>741</t>
  </si>
  <si>
    <t>45000mﾗｯﾌﾟ</t>
  </si>
  <si>
    <t>５ｋｍスプリット</t>
  </si>
  <si>
    <t>751</t>
  </si>
  <si>
    <t>5kmｽﾌﾟﾘｯﾄ</t>
  </si>
  <si>
    <t>１０ｋｍスプリット</t>
  </si>
  <si>
    <t>752</t>
  </si>
  <si>
    <t>10kmｽﾌﾟﾘｯﾄ</t>
  </si>
  <si>
    <t>１５ｋｍスプリット</t>
  </si>
  <si>
    <t>753</t>
  </si>
  <si>
    <t>15kmｽﾌﾟﾘｯﾄ</t>
  </si>
  <si>
    <t>２０ｋｍスプリット</t>
  </si>
  <si>
    <t>754</t>
  </si>
  <si>
    <t>20kmｽﾌﾟﾘｯﾄ</t>
  </si>
  <si>
    <t>中間点</t>
  </si>
  <si>
    <t>755</t>
  </si>
  <si>
    <t>２５ｋｍスプリット</t>
  </si>
  <si>
    <t>756</t>
  </si>
  <si>
    <t>25kmｽﾌﾟﾘｯﾄ</t>
  </si>
  <si>
    <t>３０ｋｍスプリット</t>
  </si>
  <si>
    <t>757</t>
  </si>
  <si>
    <t>30kmｽﾌﾟﾘｯﾄ</t>
  </si>
  <si>
    <t>３５ｋｍスプリット</t>
  </si>
  <si>
    <t>758</t>
  </si>
  <si>
    <t>35kmｽﾌﾟﾘｯﾄ</t>
  </si>
  <si>
    <t>４０ｋｍスプリット</t>
  </si>
  <si>
    <t>759</t>
  </si>
  <si>
    <t>40kmｽﾌﾟﾘｯﾄ</t>
  </si>
  <si>
    <t>４５ｋｍスプリット</t>
  </si>
  <si>
    <t>760</t>
  </si>
  <si>
    <t>45kmｽﾌﾟﾘｯﾄ</t>
  </si>
  <si>
    <t>１マイルスプリット</t>
  </si>
  <si>
    <t>761</t>
  </si>
  <si>
    <t>1ﾏｲﾙｽﾌﾟﾘｯﾄ</t>
  </si>
  <si>
    <t>２マイルスプリット</t>
  </si>
  <si>
    <t>762</t>
  </si>
  <si>
    <t>2ﾏｲﾙｽﾌﾟﾘｯﾄ</t>
  </si>
  <si>
    <t>３マイルスプリット</t>
  </si>
  <si>
    <t>763</t>
  </si>
  <si>
    <t>3ﾏｲﾙｽﾌﾟﾘｯﾄ</t>
  </si>
  <si>
    <t>４マイルスプリット</t>
  </si>
  <si>
    <t>764</t>
  </si>
  <si>
    <t>4ﾏｲﾙｽﾌﾟﾘｯﾄ</t>
  </si>
  <si>
    <t>５マイルスプリット</t>
  </si>
  <si>
    <t>765</t>
  </si>
  <si>
    <t>5ﾏｲﾙｽﾌﾟﾘｯﾄ</t>
  </si>
  <si>
    <t>６マイルスプリット</t>
  </si>
  <si>
    <t>766</t>
  </si>
  <si>
    <t>6ﾏｲﾙｽﾌﾟﾘｯﾄ</t>
  </si>
  <si>
    <t>７マイルスプリット</t>
  </si>
  <si>
    <t>767</t>
  </si>
  <si>
    <t>7ﾏｲﾙｽﾌﾟﾘｯﾄ</t>
  </si>
  <si>
    <t>８マイルスプリット</t>
  </si>
  <si>
    <t>768</t>
  </si>
  <si>
    <t>8ﾏｲﾙｽﾌﾟﾘｯﾄ</t>
  </si>
  <si>
    <t>９マイルスプリット</t>
  </si>
  <si>
    <t>769</t>
  </si>
  <si>
    <t>9ﾏｲﾙｽﾌﾟﾘｯﾄ</t>
  </si>
  <si>
    <t>入力上の注意</t>
  </si>
  <si>
    <t>・氏名はすべて全角で入力し、例にならって姓と名の間に少なくとも一つの全角スペースを入れてください。</t>
  </si>
  <si>
    <t>　例</t>
  </si>
  <si>
    <t>○○　○○</t>
  </si>
  <si>
    <t>○　　○○</t>
  </si>
  <si>
    <t>○○　　○</t>
  </si>
  <si>
    <t>○　○○○</t>
  </si>
  <si>
    <t>○○○　○</t>
  </si>
  <si>
    <t>○○○　○○</t>
  </si>
  <si>
    <t>○○　○○○</t>
  </si>
  <si>
    <t>○○○　○○○</t>
  </si>
  <si>
    <t>・本年度最高記録は､例のように半角数字のみベタうちで入力してください。</t>
    <rPh sb="1" eb="4">
      <t>ホンネンド</t>
    </rPh>
    <rPh sb="4" eb="6">
      <t>サイコウ</t>
    </rPh>
    <rPh sb="10" eb="11">
      <t>レイ</t>
    </rPh>
    <phoneticPr fontId="2"/>
  </si>
  <si>
    <t>　　　例　１２秒５０　→　1250</t>
  </si>
  <si>
    <t>　　　　　２分１７秒５４　→　21754</t>
  </si>
  <si>
    <t>・リレーチームで同一所属複数出場の場合はチーム名にＡ、Ｂなどをつけてください。</t>
    <rPh sb="8" eb="10">
      <t>ドウイツ</t>
    </rPh>
    <rPh sb="10" eb="12">
      <t>ショゾク</t>
    </rPh>
    <rPh sb="12" eb="14">
      <t>フクスウ</t>
    </rPh>
    <rPh sb="14" eb="16">
      <t>シュツジョウ</t>
    </rPh>
    <rPh sb="17" eb="19">
      <t>バアイ</t>
    </rPh>
    <rPh sb="23" eb="24">
      <t>メイ</t>
    </rPh>
    <phoneticPr fontId="2"/>
  </si>
  <si>
    <t>入力例</t>
    <rPh sb="0" eb="2">
      <t>ニュウリョク</t>
    </rPh>
    <rPh sb="2" eb="3">
      <t>レイ</t>
    </rPh>
    <phoneticPr fontId="2"/>
  </si>
  <si>
    <t>****</t>
  </si>
  <si>
    <t>半角数字でベタうち、手動計時の場合は10倍して下さい。</t>
    <rPh sb="0" eb="2">
      <t>ハンカク</t>
    </rPh>
    <rPh sb="2" eb="4">
      <t>スウジ</t>
    </rPh>
    <rPh sb="10" eb="12">
      <t>シュドウ</t>
    </rPh>
    <rPh sb="12" eb="14">
      <t>ケイジ</t>
    </rPh>
    <rPh sb="15" eb="17">
      <t>バアイ</t>
    </rPh>
    <rPh sb="20" eb="21">
      <t>バイ</t>
    </rPh>
    <rPh sb="23" eb="24">
      <t>クダ</t>
    </rPh>
    <phoneticPr fontId="2"/>
  </si>
  <si>
    <t>所属名略称</t>
    <rPh sb="3" eb="5">
      <t>リャクショウ</t>
    </rPh>
    <phoneticPr fontId="2"/>
  </si>
  <si>
    <t>種別参照テーブル</t>
    <rPh sb="0" eb="2">
      <t>シュベツ</t>
    </rPh>
    <rPh sb="2" eb="4">
      <t>サンショウ</t>
    </rPh>
    <phoneticPr fontId="2"/>
  </si>
  <si>
    <t>種別番号</t>
    <rPh sb="0" eb="2">
      <t>シュベツ</t>
    </rPh>
    <rPh sb="2" eb="4">
      <t>バンゴウ</t>
    </rPh>
    <phoneticPr fontId="2"/>
  </si>
  <si>
    <t>一般</t>
    <rPh sb="0" eb="2">
      <t>イッパン</t>
    </rPh>
    <phoneticPr fontId="2"/>
  </si>
  <si>
    <t>＊＊＊</t>
    <phoneticPr fontId="2"/>
  </si>
  <si>
    <t>高校</t>
    <rPh sb="0" eb="2">
      <t>コウコウ</t>
    </rPh>
    <phoneticPr fontId="2"/>
  </si>
  <si>
    <t>＊＊＊</t>
    <phoneticPr fontId="2"/>
  </si>
  <si>
    <t>小学</t>
    <rPh sb="0" eb="2">
      <t>ショウガク</t>
    </rPh>
    <phoneticPr fontId="2"/>
  </si>
  <si>
    <t>学年</t>
    <phoneticPr fontId="2"/>
  </si>
  <si>
    <t>年齢</t>
    <phoneticPr fontId="2"/>
  </si>
  <si>
    <t>男女</t>
    <rPh sb="0" eb="2">
      <t>ダンジョ</t>
    </rPh>
    <phoneticPr fontId="2"/>
  </si>
  <si>
    <t>氏名ﾖﾐ</t>
  </si>
  <si>
    <t>氏名ﾖﾐ</t>
    <rPh sb="0" eb="2">
      <t>シメイ</t>
    </rPh>
    <phoneticPr fontId="2"/>
  </si>
  <si>
    <t>所属名ﾖﾐ</t>
    <phoneticPr fontId="2"/>
  </si>
  <si>
    <t>参加料免除</t>
  </si>
  <si>
    <t>参加料免除</t>
    <rPh sb="0" eb="2">
      <t>サンカ</t>
    </rPh>
    <rPh sb="2" eb="3">
      <t>リョウ</t>
    </rPh>
    <rPh sb="3" eb="5">
      <t>メンジョ</t>
    </rPh>
    <phoneticPr fontId="2"/>
  </si>
  <si>
    <t>備考</t>
    <rPh sb="0" eb="2">
      <t>ビコウ</t>
    </rPh>
    <phoneticPr fontId="2"/>
  </si>
  <si>
    <t>↓</t>
    <phoneticPr fontId="2"/>
  </si>
  <si>
    <t>男:1、女:2</t>
    <rPh sb="0" eb="1">
      <t>オトコ</t>
    </rPh>
    <phoneticPr fontId="2"/>
  </si>
  <si>
    <t>他府県登録のみ府県名</t>
    <rPh sb="0" eb="1">
      <t>タ</t>
    </rPh>
    <rPh sb="1" eb="3">
      <t>フケン</t>
    </rPh>
    <rPh sb="3" eb="5">
      <t>トウロク</t>
    </rPh>
    <rPh sb="7" eb="9">
      <t>フケン</t>
    </rPh>
    <rPh sb="9" eb="10">
      <t>メイ</t>
    </rPh>
    <phoneticPr fontId="2"/>
  </si>
  <si>
    <t>最高記録</t>
    <rPh sb="0" eb="2">
      <t>サイコウ</t>
    </rPh>
    <phoneticPr fontId="2"/>
  </si>
  <si>
    <t>期日</t>
  </si>
  <si>
    <t>個別の競技は必要ありません</t>
  </si>
  <si>
    <t>個別の競技は必要ありません</t>
    <rPh sb="0" eb="2">
      <t>コベツ</t>
    </rPh>
    <rPh sb="3" eb="5">
      <t>キョウギ</t>
    </rPh>
    <rPh sb="6" eb="8">
      <t>ヒツヨウ</t>
    </rPh>
    <phoneticPr fontId="2"/>
  </si>
  <si>
    <t>↓</t>
    <phoneticPr fontId="2"/>
  </si>
  <si>
    <t>種別番号</t>
    <rPh sb="2" eb="4">
      <t>バンゴウ</t>
    </rPh>
    <phoneticPr fontId="2"/>
  </si>
  <si>
    <t>種別</t>
    <phoneticPr fontId="2"/>
  </si>
  <si>
    <t>種目ｺｰﾄﾞ</t>
    <phoneticPr fontId="2"/>
  </si>
  <si>
    <t>行番号1</t>
    <rPh sb="0" eb="3">
      <t>ギョウバンゴウ</t>
    </rPh>
    <phoneticPr fontId="2"/>
  </si>
  <si>
    <t>行番号2</t>
    <rPh sb="0" eb="3">
      <t>ギョウバンゴウ</t>
    </rPh>
    <phoneticPr fontId="2"/>
  </si>
  <si>
    <t>年齢</t>
    <rPh sb="0" eb="2">
      <t>ネンレイ</t>
    </rPh>
    <phoneticPr fontId="2"/>
  </si>
  <si>
    <r>
      <t>他府県登録者</t>
    </r>
    <r>
      <rPr>
        <sz val="8"/>
        <rFont val="ＭＳ Ｐゴシック"/>
        <family val="3"/>
        <charset val="128"/>
      </rPr>
      <t>　　　　府県名</t>
    </r>
    <rPh sb="0" eb="1">
      <t>タ</t>
    </rPh>
    <rPh sb="1" eb="3">
      <t>フケン</t>
    </rPh>
    <rPh sb="3" eb="6">
      <t>トウロクシャ</t>
    </rPh>
    <rPh sb="10" eb="12">
      <t>フケン</t>
    </rPh>
    <rPh sb="12" eb="13">
      <t>メイ</t>
    </rPh>
    <phoneticPr fontId="2"/>
  </si>
  <si>
    <t>行番号1</t>
  </si>
  <si>
    <t>行番号2</t>
  </si>
  <si>
    <t>・リレーチームのエントリーは別シートになっていますのでご注意ください。</t>
    <rPh sb="14" eb="15">
      <t>ベツ</t>
    </rPh>
    <rPh sb="28" eb="30">
      <t>チュウイ</t>
    </rPh>
    <phoneticPr fontId="2"/>
  </si>
  <si>
    <t>基本データ</t>
    <rPh sb="0" eb="2">
      <t>キホン</t>
    </rPh>
    <phoneticPr fontId="2"/>
  </si>
  <si>
    <t>・所属名略称は全角７文字以内で、学校名の場合は最後に「大」、「高」、「中」等を付けてください。</t>
    <rPh sb="1" eb="4">
      <t>ショゾクメイ</t>
    </rPh>
    <rPh sb="4" eb="6">
      <t>リャクショウ</t>
    </rPh>
    <rPh sb="7" eb="9">
      <t>ゼンカク</t>
    </rPh>
    <rPh sb="10" eb="12">
      <t>モジ</t>
    </rPh>
    <rPh sb="12" eb="14">
      <t>イナイ</t>
    </rPh>
    <rPh sb="16" eb="18">
      <t>ガッコウ</t>
    </rPh>
    <rPh sb="18" eb="19">
      <t>メイ</t>
    </rPh>
    <rPh sb="20" eb="22">
      <t>バアイ</t>
    </rPh>
    <rPh sb="23" eb="25">
      <t>サイゴ</t>
    </rPh>
    <rPh sb="27" eb="28">
      <t>ダイ</t>
    </rPh>
    <rPh sb="31" eb="32">
      <t>コウ</t>
    </rPh>
    <rPh sb="35" eb="36">
      <t>チュウ</t>
    </rPh>
    <rPh sb="37" eb="38">
      <t>トウ</t>
    </rPh>
    <rPh sb="39" eb="40">
      <t>ツ</t>
    </rPh>
    <phoneticPr fontId="2"/>
  </si>
  <si>
    <t>個人種目エントリー</t>
    <rPh sb="0" eb="2">
      <t>コジン</t>
    </rPh>
    <rPh sb="2" eb="4">
      <t>シュモク</t>
    </rPh>
    <phoneticPr fontId="2"/>
  </si>
  <si>
    <t>半角数字</t>
    <rPh sb="0" eb="2">
      <t>ハンカク</t>
    </rPh>
    <rPh sb="2" eb="4">
      <t>スウジ</t>
    </rPh>
    <phoneticPr fontId="2"/>
  </si>
  <si>
    <t>↓</t>
    <phoneticPr fontId="2"/>
  </si>
  <si>
    <t>・出場種目、種別、男女はそれぞれ番号で入力してください（参照テーブルシートをご覧ください）。</t>
    <rPh sb="1" eb="3">
      <t>シュツジョウ</t>
    </rPh>
    <rPh sb="3" eb="5">
      <t>シュモク</t>
    </rPh>
    <rPh sb="6" eb="8">
      <t>シュベツ</t>
    </rPh>
    <rPh sb="9" eb="11">
      <t>ダンジョ</t>
    </rPh>
    <rPh sb="16" eb="18">
      <t>バンゴウ</t>
    </rPh>
    <rPh sb="19" eb="21">
      <t>ニュウリョク</t>
    </rPh>
    <rPh sb="28" eb="30">
      <t>サンショウ</t>
    </rPh>
    <rPh sb="39" eb="40">
      <t>ラン</t>
    </rPh>
    <phoneticPr fontId="2"/>
  </si>
  <si>
    <t>成年</t>
  </si>
  <si>
    <t>少年共通</t>
  </si>
  <si>
    <t>少年Ｂ</t>
  </si>
  <si>
    <t>少年Ａ</t>
  </si>
  <si>
    <t>・原則として外字は使用しないでください。どうしても必要な場合は別様式の用紙で申請してください。</t>
    <rPh sb="32" eb="34">
      <t>ヨウシキ</t>
    </rPh>
    <rPh sb="35" eb="37">
      <t>ヨウシ</t>
    </rPh>
    <rPh sb="38" eb="40">
      <t>シンセイ</t>
    </rPh>
    <phoneticPr fontId="2"/>
  </si>
  <si>
    <t>・学籍のある競技者は必ず学年と年齢を両方入力してください。</t>
    <rPh sb="1" eb="3">
      <t>ガクセキ</t>
    </rPh>
    <rPh sb="6" eb="9">
      <t>キョウギシャ</t>
    </rPh>
    <rPh sb="10" eb="11">
      <t>カナラ</t>
    </rPh>
    <rPh sb="12" eb="14">
      <t>ガクネン</t>
    </rPh>
    <rPh sb="15" eb="17">
      <t>ネンレイ</t>
    </rPh>
    <rPh sb="18" eb="20">
      <t>リョウホウ</t>
    </rPh>
    <rPh sb="20" eb="22">
      <t>ニュウリョク</t>
    </rPh>
    <phoneticPr fontId="2"/>
  </si>
  <si>
    <t>・他府県登録者は登録都道府県名を入力してください。</t>
    <rPh sb="1" eb="2">
      <t>タ</t>
    </rPh>
    <rPh sb="2" eb="4">
      <t>フケン</t>
    </rPh>
    <rPh sb="4" eb="7">
      <t>トウロクシャ</t>
    </rPh>
    <rPh sb="8" eb="10">
      <t>トウロク</t>
    </rPh>
    <rPh sb="10" eb="14">
      <t>トドウフケン</t>
    </rPh>
    <rPh sb="14" eb="15">
      <t>メイ</t>
    </rPh>
    <rPh sb="16" eb="18">
      <t>ニュウリョク</t>
    </rPh>
    <phoneticPr fontId="2"/>
  </si>
  <si>
    <t>免除種目のみ半角数字"1"</t>
    <rPh sb="0" eb="2">
      <t>メンジョ</t>
    </rPh>
    <rPh sb="2" eb="4">
      <t>シュモク</t>
    </rPh>
    <rPh sb="6" eb="8">
      <t>ハンカク</t>
    </rPh>
    <rPh sb="8" eb="10">
      <t>スウジ</t>
    </rPh>
    <phoneticPr fontId="2"/>
  </si>
  <si>
    <t>・免除種目である場合は半角数字"1"を入力してください。</t>
    <rPh sb="8" eb="10">
      <t>バアイ</t>
    </rPh>
    <rPh sb="19" eb="21">
      <t>ニュウリョク</t>
    </rPh>
    <phoneticPr fontId="2"/>
  </si>
  <si>
    <t>0000 000</t>
  </si>
  <si>
    <t>・複数種目エントリーの場合、同一競技者でも各種目ごとに入力してください。</t>
    <rPh sb="1" eb="3">
      <t>フクスウ</t>
    </rPh>
    <rPh sb="3" eb="5">
      <t>シュモク</t>
    </rPh>
    <rPh sb="11" eb="13">
      <t>バアイ</t>
    </rPh>
    <rPh sb="14" eb="16">
      <t>ドウイツ</t>
    </rPh>
    <rPh sb="16" eb="19">
      <t>キョウギシャ</t>
    </rPh>
    <rPh sb="21" eb="22">
      <t>カク</t>
    </rPh>
    <rPh sb="22" eb="24">
      <t>シュモク</t>
    </rPh>
    <rPh sb="27" eb="29">
      <t>ニュウリョク</t>
    </rPh>
    <phoneticPr fontId="2"/>
  </si>
  <si>
    <t>全角で入力し、姓と名の間に少なくとも一つの全角スペースを入れてください。</t>
    <phoneticPr fontId="2"/>
  </si>
  <si>
    <t>半角ｶﾀｶﾅで姓と名の間に半角スペースをひとつ入れてください。</t>
    <phoneticPr fontId="2"/>
  </si>
  <si>
    <t>参照テーブルシートを参考に番号で入力してください。</t>
  </si>
  <si>
    <t>参照テーブルシートを参考に番号で入力してください。</t>
    <rPh sb="10" eb="12">
      <t>サンコウ</t>
    </rPh>
    <phoneticPr fontId="2"/>
  </si>
  <si>
    <t>男子"1"、女子"2"を入力してください。</t>
    <rPh sb="0" eb="2">
      <t>ダンシ</t>
    </rPh>
    <rPh sb="6" eb="8">
      <t>ジョシ</t>
    </rPh>
    <phoneticPr fontId="2"/>
  </si>
  <si>
    <t>（Ｎｏ．1）</t>
    <phoneticPr fontId="2"/>
  </si>
  <si>
    <t>（Ｎｏ．2）</t>
    <phoneticPr fontId="2"/>
  </si>
  <si>
    <t>当日出席競技役員　　　　　　  　　　　　　（是非ご協力ください）</t>
    <phoneticPr fontId="2"/>
  </si>
  <si>
    <t>プログラム購入　　　　　　希望数（有料）</t>
    <rPh sb="5" eb="7">
      <t>コウニュウ</t>
    </rPh>
    <rPh sb="13" eb="15">
      <t>キボウ</t>
    </rPh>
    <rPh sb="15" eb="16">
      <t>スウ</t>
    </rPh>
    <rPh sb="17" eb="19">
      <t>ユウリョウ</t>
    </rPh>
    <phoneticPr fontId="2"/>
  </si>
  <si>
    <t>（Ｎｏ．3）</t>
    <phoneticPr fontId="2"/>
  </si>
  <si>
    <t>（Ｎｏ．4）</t>
    <phoneticPr fontId="2"/>
  </si>
  <si>
    <t>当日協力補助員氏名</t>
    <rPh sb="0" eb="2">
      <t>トウジツ</t>
    </rPh>
    <rPh sb="2" eb="4">
      <t>キョウリョク</t>
    </rPh>
    <rPh sb="4" eb="7">
      <t>ホジョイン</t>
    </rPh>
    <rPh sb="7" eb="9">
      <t>シメイ</t>
    </rPh>
    <phoneticPr fontId="2"/>
  </si>
  <si>
    <t>（Ｎｏ．1）</t>
    <phoneticPr fontId="2"/>
  </si>
  <si>
    <t>京都陸上競技協会主催大会参加申込用紙（様式2）</t>
    <rPh sb="0" eb="2">
      <t>キョウト</t>
    </rPh>
    <rPh sb="2" eb="4">
      <t>リクジョウ</t>
    </rPh>
    <rPh sb="4" eb="6">
      <t>キョウギ</t>
    </rPh>
    <rPh sb="6" eb="8">
      <t>キョウカイ</t>
    </rPh>
    <rPh sb="8" eb="10">
      <t>シュサイ</t>
    </rPh>
    <rPh sb="10" eb="12">
      <t>タイカイ</t>
    </rPh>
    <rPh sb="12" eb="14">
      <t>サンカ</t>
    </rPh>
    <rPh sb="14" eb="16">
      <t>モウシコミ</t>
    </rPh>
    <rPh sb="16" eb="18">
      <t>ヨウシ</t>
    </rPh>
    <rPh sb="19" eb="21">
      <t>ヨウシキ</t>
    </rPh>
    <phoneticPr fontId="2"/>
  </si>
  <si>
    <t>リレー種目</t>
    <rPh sb="3" eb="5">
      <t>シュモク</t>
    </rPh>
    <phoneticPr fontId="2"/>
  </si>
  <si>
    <t>個人種目</t>
    <rPh sb="0" eb="2">
      <t>コジン</t>
    </rPh>
    <rPh sb="2" eb="4">
      <t>シュモク</t>
    </rPh>
    <phoneticPr fontId="2"/>
  </si>
  <si>
    <t>・参加標準記録のある競技会は競技会名（略称可）と期日を必ず入力してください。未入力の場合は受付できません。</t>
    <rPh sb="14" eb="16">
      <t>キョウギ</t>
    </rPh>
    <rPh sb="19" eb="21">
      <t>リャクショウ</t>
    </rPh>
    <rPh sb="21" eb="22">
      <t>カ</t>
    </rPh>
    <phoneticPr fontId="2"/>
  </si>
  <si>
    <t>大会(略称可)</t>
  </si>
  <si>
    <t>申込みの仕方</t>
    <rPh sb="0" eb="2">
      <t>モウシコ</t>
    </rPh>
    <rPh sb="4" eb="6">
      <t>シカタ</t>
    </rPh>
    <phoneticPr fontId="2"/>
  </si>
  <si>
    <t>・【一覧表個人(印刷)】シートを印刷します。</t>
    <rPh sb="2" eb="4">
      <t>イチラン</t>
    </rPh>
    <rPh sb="4" eb="5">
      <t>ヒョウ</t>
    </rPh>
    <rPh sb="5" eb="7">
      <t>コジン</t>
    </rPh>
    <rPh sb="8" eb="10">
      <t>インサツ</t>
    </rPh>
    <rPh sb="16" eb="18">
      <t>インサツ</t>
    </rPh>
    <phoneticPr fontId="2"/>
  </si>
  <si>
    <t>・【一覧表リレー(印刷)】シートを印刷します。</t>
    <rPh sb="2" eb="4">
      <t>イチラン</t>
    </rPh>
    <rPh sb="4" eb="5">
      <t>ヒョウ</t>
    </rPh>
    <rPh sb="9" eb="11">
      <t>インサツ</t>
    </rPh>
    <rPh sb="17" eb="19">
      <t>インサツ</t>
    </rPh>
    <phoneticPr fontId="2"/>
  </si>
  <si>
    <t>・各種目のエントリー数を所定の枠内に入力してください。</t>
    <rPh sb="1" eb="4">
      <t>カクシュモク</t>
    </rPh>
    <rPh sb="10" eb="11">
      <t>スウ</t>
    </rPh>
    <rPh sb="12" eb="14">
      <t>ショテイ</t>
    </rPh>
    <rPh sb="15" eb="17">
      <t>ワクナイ</t>
    </rPh>
    <rPh sb="18" eb="20">
      <t>ニュウリョク</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</si>
  <si>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</si>
  <si>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</si>
  <si>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</si>
  <si>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</si>
  <si>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</si>
  <si>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</si>
  <si>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</si>
  <si>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</si>
  <si>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</si>
  <si>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</si>
  <si>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</si>
  <si>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</si>
  <si>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</si>
  <si>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</si>
  <si>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</si>
  <si>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</si>
  <si>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</si>
  <si>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例</t>
    <rPh sb="0" eb="1">
      <t>レイ</t>
    </rPh>
    <phoneticPr fontId="2"/>
  </si>
  <si>
    <t>等</t>
    <rPh sb="0" eb="1">
      <t>トウ</t>
    </rPh>
    <phoneticPr fontId="2"/>
  </si>
  <si>
    <t>・氏名ﾖﾐは半角ｶﾀｶﾅを使い、姓と名の間に半角スペースをひとつ入れてください。</t>
    <phoneticPr fontId="2"/>
  </si>
  <si>
    <t>　　１ｍ８６　→　186</t>
    <phoneticPr fontId="2"/>
  </si>
  <si>
    <t>　　　例　１４秒６　→　1460</t>
    <phoneticPr fontId="2"/>
  </si>
  <si>
    <t>　　　　　４分０６秒３　→　40630</t>
    <phoneticPr fontId="2"/>
  </si>
  <si>
    <t>リレーエントリー</t>
    <phoneticPr fontId="2"/>
  </si>
  <si>
    <t>・複数チームをエントリーする場合は上から順につめてください。</t>
    <phoneticPr fontId="2"/>
  </si>
  <si>
    <t>個人コード</t>
    <rPh sb="0" eb="2">
      <t>コジン</t>
    </rPh>
    <phoneticPr fontId="2"/>
  </si>
  <si>
    <t>所属番号</t>
  </si>
  <si>
    <t>所属番号</t>
    <rPh sb="0" eb="2">
      <t>ショゾク</t>
    </rPh>
    <rPh sb="2" eb="4">
      <t>バンゴウ</t>
    </rPh>
    <phoneticPr fontId="2"/>
  </si>
  <si>
    <t>人数</t>
  </si>
  <si>
    <t>組</t>
  </si>
  <si>
    <t>ﾚｰﾝ</t>
  </si>
  <si>
    <t>・各シートの列挿入や削除はしないでください。</t>
    <rPh sb="1" eb="2">
      <t>カク</t>
    </rPh>
    <rPh sb="6" eb="7">
      <t>レツ</t>
    </rPh>
    <rPh sb="7" eb="9">
      <t>ソウニュウ</t>
    </rPh>
    <rPh sb="10" eb="12">
      <t>サクジョ</t>
    </rPh>
    <phoneticPr fontId="2"/>
  </si>
  <si>
    <t>個人ｺｰﾄﾞ</t>
  </si>
  <si>
    <t>23年</t>
    <phoneticPr fontId="2"/>
  </si>
  <si>
    <t>・提出日、参加料・プログラム代払込年月日は半角数字と半角"/"で例に習って入力してください。</t>
    <rPh sb="1" eb="3">
      <t>テイシュツ</t>
    </rPh>
    <rPh sb="3" eb="4">
      <t>ビ</t>
    </rPh>
    <rPh sb="5" eb="7">
      <t>サンカ</t>
    </rPh>
    <rPh sb="7" eb="8">
      <t>リョウ</t>
    </rPh>
    <rPh sb="14" eb="15">
      <t>ダイ</t>
    </rPh>
    <rPh sb="15" eb="17">
      <t>ハライコミ</t>
    </rPh>
    <rPh sb="17" eb="20">
      <t>ネンガッピ</t>
    </rPh>
    <rPh sb="21" eb="23">
      <t>ハンカク</t>
    </rPh>
    <rPh sb="23" eb="25">
      <t>スウジ</t>
    </rPh>
    <rPh sb="26" eb="28">
      <t>ハンカク</t>
    </rPh>
    <rPh sb="32" eb="33">
      <t>レイ</t>
    </rPh>
    <rPh sb="34" eb="35">
      <t>ナラ</t>
    </rPh>
    <rPh sb="37" eb="39">
      <t>ニュウリョク</t>
    </rPh>
    <phoneticPr fontId="2"/>
  </si>
  <si>
    <t>※申込受理日</t>
    <rPh sb="1" eb="3">
      <t>モウシコミ</t>
    </rPh>
    <rPh sb="3" eb="5">
      <t>ジュリ</t>
    </rPh>
    <rPh sb="5" eb="6">
      <t>ビ</t>
    </rPh>
    <phoneticPr fontId="2"/>
  </si>
  <si>
    <r>
      <t xml:space="preserve">※
</t>
    </r>
    <r>
      <rPr>
        <sz val="18"/>
        <rFont val="ＭＳ Ｐゴシック"/>
        <family val="3"/>
        <charset val="128"/>
      </rPr>
      <t>Ｎｏ．</t>
    </r>
    <phoneticPr fontId="2"/>
  </si>
  <si>
    <t>参加料・プログラム代
払込年月日</t>
    <rPh sb="0" eb="2">
      <t>サンカ</t>
    </rPh>
    <rPh sb="2" eb="3">
      <t>リョウ</t>
    </rPh>
    <rPh sb="9" eb="10">
      <t>ダイ</t>
    </rPh>
    <rPh sb="11" eb="13">
      <t>ハライコミ</t>
    </rPh>
    <rPh sb="13" eb="16">
      <t>ネンガッピ</t>
    </rPh>
    <phoneticPr fontId="2"/>
  </si>
  <si>
    <t>ただし、京都陸協個人登録者の場合は「所属名略称」の後に個人氏名をつけてください。</t>
    <rPh sb="4" eb="6">
      <t>キョウト</t>
    </rPh>
    <rPh sb="6" eb="7">
      <t>リク</t>
    </rPh>
    <rPh sb="7" eb="8">
      <t>キョウ</t>
    </rPh>
    <rPh sb="8" eb="10">
      <t>コジン</t>
    </rPh>
    <rPh sb="10" eb="13">
      <t>トウロクシャ</t>
    </rPh>
    <rPh sb="14" eb="16">
      <t>バアイ</t>
    </rPh>
    <rPh sb="18" eb="21">
      <t>ショゾクメイ</t>
    </rPh>
    <rPh sb="21" eb="23">
      <t>リャクショウ</t>
    </rPh>
    <rPh sb="25" eb="26">
      <t>アト</t>
    </rPh>
    <rPh sb="27" eb="29">
      <t>コジン</t>
    </rPh>
    <rPh sb="29" eb="31">
      <t>シメイ</t>
    </rPh>
    <phoneticPr fontId="2"/>
  </si>
  <si>
    <t>・当日競技役員名を入力してください。</t>
    <rPh sb="1" eb="3">
      <t>トウジツ</t>
    </rPh>
    <rPh sb="3" eb="5">
      <t>キョウギ</t>
    </rPh>
    <rPh sb="5" eb="7">
      <t>ヤクイン</t>
    </rPh>
    <rPh sb="7" eb="8">
      <t>メイ</t>
    </rPh>
    <rPh sb="9" eb="11">
      <t>ニュウリョク</t>
    </rPh>
    <phoneticPr fontId="2"/>
  </si>
  <si>
    <t>・当日協力補助員にご協力ください。</t>
    <rPh sb="1" eb="3">
      <t>トウジツ</t>
    </rPh>
    <rPh sb="3" eb="5">
      <t>キョウリョク</t>
    </rPh>
    <rPh sb="5" eb="7">
      <t>ホジョ</t>
    </rPh>
    <rPh sb="7" eb="8">
      <t>イン</t>
    </rPh>
    <rPh sb="10" eb="12">
      <t>キョウリョク</t>
    </rPh>
    <phoneticPr fontId="2"/>
  </si>
  <si>
    <t>・網掛け部分には入力等加工しないで下さい。</t>
    <rPh sb="1" eb="3">
      <t>アミカ</t>
    </rPh>
    <rPh sb="4" eb="6">
      <t>ブブン</t>
    </rPh>
    <rPh sb="8" eb="10">
      <t>ニュウリョク</t>
    </rPh>
    <rPh sb="10" eb="11">
      <t>トウ</t>
    </rPh>
    <rPh sb="11" eb="13">
      <t>カコウ</t>
    </rPh>
    <rPh sb="17" eb="18">
      <t>クダ</t>
    </rPh>
    <phoneticPr fontId="2"/>
  </si>
  <si>
    <t>＊＊＊＊</t>
  </si>
  <si>
    <t>##/##/##</t>
  </si>
  <si>
    <t>大阪</t>
    <rPh sb="0" eb="2">
      <t>オオサカ</t>
    </rPh>
    <phoneticPr fontId="2"/>
  </si>
  <si>
    <t>一般財団法人　京都陸上競技協会</t>
    <rPh sb="0" eb="2">
      <t>イッパン</t>
    </rPh>
    <rPh sb="2" eb="4">
      <t>ザイダン</t>
    </rPh>
    <rPh sb="4" eb="6">
      <t>ホウジン</t>
    </rPh>
    <rPh sb="7" eb="9">
      <t>キョウト</t>
    </rPh>
    <rPh sb="9" eb="11">
      <t>リクジョウ</t>
    </rPh>
    <rPh sb="11" eb="13">
      <t>キョウギ</t>
    </rPh>
    <rPh sb="13" eb="15">
      <t>キョウカイ</t>
    </rPh>
    <phoneticPr fontId="2"/>
  </si>
  <si>
    <r>
      <t>・</t>
    </r>
    <r>
      <rPr>
        <b/>
        <i/>
        <sz val="16"/>
        <rFont val="ＭＳ ゴシック"/>
        <family val="3"/>
        <charset val="128"/>
      </rPr>
      <t>申込責任者の方は必ず連絡がつくようにしてください。</t>
    </r>
    <rPh sb="1" eb="3">
      <t>モウシコミ</t>
    </rPh>
    <rPh sb="3" eb="6">
      <t>セキニンシャ</t>
    </rPh>
    <rPh sb="7" eb="8">
      <t>カタ</t>
    </rPh>
    <rPh sb="9" eb="10">
      <t>カナラ</t>
    </rPh>
    <rPh sb="11" eb="13">
      <t>レンラク</t>
    </rPh>
    <phoneticPr fontId="2"/>
  </si>
  <si>
    <t>・下記注意事項をよく読んで、定められた様式に従ってエントリーの入力を行ってください。</t>
    <rPh sb="1" eb="3">
      <t>カキ</t>
    </rPh>
    <rPh sb="3" eb="5">
      <t>チュウイ</t>
    </rPh>
    <rPh sb="5" eb="7">
      <t>ジコウ</t>
    </rPh>
    <rPh sb="10" eb="11">
      <t>ヨ</t>
    </rPh>
    <rPh sb="14" eb="15">
      <t>サダ</t>
    </rPh>
    <rPh sb="19" eb="21">
      <t>ヨウシキ</t>
    </rPh>
    <rPh sb="22" eb="23">
      <t>シタガ</t>
    </rPh>
    <rPh sb="31" eb="33">
      <t>ニュウリョク</t>
    </rPh>
    <rPh sb="34" eb="35">
      <t>オコナ</t>
    </rPh>
    <phoneticPr fontId="2"/>
  </si>
  <si>
    <t>京都陸協記録会①京陸大.xls</t>
    <rPh sb="0" eb="2">
      <t>キョウト</t>
    </rPh>
    <rPh sb="2" eb="3">
      <t>リク</t>
    </rPh>
    <rPh sb="3" eb="4">
      <t>キョウ</t>
    </rPh>
    <rPh sb="4" eb="6">
      <t>キロク</t>
    </rPh>
    <rPh sb="6" eb="7">
      <t>カイ</t>
    </rPh>
    <rPh sb="8" eb="9">
      <t>キョウ</t>
    </rPh>
    <rPh sb="9" eb="10">
      <t>リク</t>
    </rPh>
    <rPh sb="10" eb="11">
      <t>ダイ</t>
    </rPh>
    <phoneticPr fontId="2"/>
  </si>
  <si>
    <t>国体１次予選京都高.xls</t>
    <rPh sb="0" eb="2">
      <t>コクタイ</t>
    </rPh>
    <rPh sb="3" eb="4">
      <t>ジ</t>
    </rPh>
    <rPh sb="4" eb="6">
      <t>ヨセン</t>
    </rPh>
    <rPh sb="6" eb="8">
      <t>キョウト</t>
    </rPh>
    <rPh sb="8" eb="9">
      <t>コウ</t>
    </rPh>
    <phoneticPr fontId="2"/>
  </si>
  <si>
    <t>京都陸協記録会③京都陸協京花子.xls</t>
    <rPh sb="10" eb="11">
      <t>リク</t>
    </rPh>
    <rPh sb="11" eb="12">
      <t>キョウ</t>
    </rPh>
    <rPh sb="12" eb="13">
      <t>キョウ</t>
    </rPh>
    <rPh sb="13" eb="14">
      <t>ハナ</t>
    </rPh>
    <rPh sb="14" eb="15">
      <t>コ</t>
    </rPh>
    <phoneticPr fontId="2"/>
  </si>
  <si>
    <t>・大会名略称はわかりやすく表現してください。</t>
    <rPh sb="1" eb="3">
      <t>タイカイ</t>
    </rPh>
    <rPh sb="3" eb="4">
      <t>メイ</t>
    </rPh>
    <rPh sb="4" eb="6">
      <t>リャクショウ</t>
    </rPh>
    <rPh sb="13" eb="15">
      <t>ヒョウゲン</t>
    </rPh>
    <phoneticPr fontId="2"/>
  </si>
  <si>
    <t>免除対象設定競技会のみ。</t>
    <rPh sb="0" eb="2">
      <t>メンジョ</t>
    </rPh>
    <rPh sb="2" eb="4">
      <t>タイショウ</t>
    </rPh>
    <rPh sb="4" eb="6">
      <t>セッテイ</t>
    </rPh>
    <rPh sb="6" eb="9">
      <t>キョウギカイ</t>
    </rPh>
    <phoneticPr fontId="2"/>
  </si>
  <si>
    <t>国体予選専用</t>
    <rPh sb="0" eb="2">
      <t>コクタイ</t>
    </rPh>
    <rPh sb="2" eb="4">
      <t>ヨセン</t>
    </rPh>
    <rPh sb="4" eb="6">
      <t>センヨウ</t>
    </rPh>
    <phoneticPr fontId="2"/>
  </si>
  <si>
    <t>学年別指定のある競技会専用</t>
    <rPh sb="0" eb="2">
      <t>ガクネン</t>
    </rPh>
    <rPh sb="2" eb="3">
      <t>ベツ</t>
    </rPh>
    <rPh sb="3" eb="5">
      <t>シテイ</t>
    </rPh>
    <rPh sb="8" eb="11">
      <t>キョウギカイ</t>
    </rPh>
    <rPh sb="11" eb="13">
      <t>センヨウ</t>
    </rPh>
    <phoneticPr fontId="2"/>
  </si>
  <si>
    <t>共通</t>
    <rPh sb="0" eb="2">
      <t>キョウツウ</t>
    </rPh>
    <phoneticPr fontId="2"/>
  </si>
  <si>
    <r>
      <t xml:space="preserve">登録番号
</t>
    </r>
    <r>
      <rPr>
        <sz val="6"/>
        <rFont val="ＭＳ 明朝"/>
        <family val="1"/>
        <charset val="128"/>
      </rPr>
      <t>(中学校番号）</t>
    </r>
    <rPh sb="6" eb="7">
      <t>ナカ</t>
    </rPh>
    <rPh sb="7" eb="9">
      <t>ガッコウ</t>
    </rPh>
    <rPh sb="9" eb="11">
      <t>バンゴウ</t>
    </rPh>
    <phoneticPr fontId="2"/>
  </si>
  <si>
    <t>中学個人番号</t>
    <rPh sb="0" eb="1">
      <t>チュウ</t>
    </rPh>
    <rPh sb="1" eb="2">
      <t>ガク</t>
    </rPh>
    <rPh sb="2" eb="4">
      <t>コジン</t>
    </rPh>
    <rPh sb="4" eb="6">
      <t>バンゴウ</t>
    </rPh>
    <phoneticPr fontId="2"/>
  </si>
  <si>
    <t>↓</t>
  </si>
  <si>
    <t>・複数名をエントリーする場合は最上行から順につめて、空白行は絶対作らないでください。</t>
    <rPh sb="1" eb="4">
      <t>フクスウメイ</t>
    </rPh>
    <rPh sb="12" eb="14">
      <t>バアイ</t>
    </rPh>
    <rPh sb="15" eb="16">
      <t>サイ</t>
    </rPh>
    <rPh sb="16" eb="17">
      <t>ウエ</t>
    </rPh>
    <rPh sb="17" eb="18">
      <t>ギョウ</t>
    </rPh>
    <rPh sb="20" eb="21">
      <t>ジュン</t>
    </rPh>
    <rPh sb="26" eb="28">
      <t>クウハク</t>
    </rPh>
    <rPh sb="28" eb="29">
      <t>ギョウ</t>
    </rPh>
    <rPh sb="30" eb="32">
      <t>ゼッタイ</t>
    </rPh>
    <rPh sb="32" eb="33">
      <t>ツク</t>
    </rPh>
    <phoneticPr fontId="2"/>
  </si>
  <si>
    <t>・中高一貫校等の場合、中学校・高等学校別のファイルとしてください。</t>
    <rPh sb="1" eb="3">
      <t>チュウコウ</t>
    </rPh>
    <rPh sb="3" eb="5">
      <t>イッカン</t>
    </rPh>
    <rPh sb="5" eb="6">
      <t>コウ</t>
    </rPh>
    <rPh sb="6" eb="7">
      <t>トウ</t>
    </rPh>
    <rPh sb="8" eb="10">
      <t>バアイ</t>
    </rPh>
    <rPh sb="11" eb="14">
      <t>チュウガッコウ</t>
    </rPh>
    <rPh sb="15" eb="17">
      <t>コウトウ</t>
    </rPh>
    <rPh sb="17" eb="19">
      <t>ガッコウ</t>
    </rPh>
    <rPh sb="19" eb="20">
      <t>ベツ</t>
    </rPh>
    <phoneticPr fontId="2"/>
  </si>
  <si>
    <t>※京都府中体連所属の場合のみ使用してください。</t>
    <rPh sb="1" eb="4">
      <t>キョウトフ</t>
    </rPh>
    <rPh sb="4" eb="7">
      <t>チュウタイレン</t>
    </rPh>
    <rPh sb="7" eb="9">
      <t>ショゾク</t>
    </rPh>
    <rPh sb="10" eb="12">
      <t>バアイ</t>
    </rPh>
    <rPh sb="14" eb="16">
      <t>シヨウ</t>
    </rPh>
    <phoneticPr fontId="2"/>
  </si>
  <si>
    <t>半角数字及び半角ハイフン"-"で入力してください。※京都府高体連所属の場合は学年番号は必要ありません。</t>
    <rPh sb="0" eb="2">
      <t>ハンカク</t>
    </rPh>
    <rPh sb="2" eb="4">
      <t>スウジ</t>
    </rPh>
    <rPh sb="4" eb="5">
      <t>オヨ</t>
    </rPh>
    <rPh sb="6" eb="8">
      <t>ハンカク</t>
    </rPh>
    <rPh sb="16" eb="18">
      <t>ニュウリョク</t>
    </rPh>
    <rPh sb="26" eb="29">
      <t>キョウトフ</t>
    </rPh>
    <rPh sb="29" eb="30">
      <t>コウ</t>
    </rPh>
    <rPh sb="30" eb="31">
      <t>タイ</t>
    </rPh>
    <rPh sb="31" eb="32">
      <t>レン</t>
    </rPh>
    <rPh sb="32" eb="34">
      <t>ショゾク</t>
    </rPh>
    <rPh sb="35" eb="37">
      <t>バアイ</t>
    </rPh>
    <rPh sb="38" eb="40">
      <t>ガクネン</t>
    </rPh>
    <rPh sb="40" eb="42">
      <t>バンゴウ</t>
    </rPh>
    <rPh sb="43" eb="45">
      <t>ヒツヨウ</t>
    </rPh>
    <phoneticPr fontId="2"/>
  </si>
  <si>
    <r>
      <t>・所属名はすべて全角で入力してください（所属とは</t>
    </r>
    <r>
      <rPr>
        <b/>
        <i/>
        <sz val="16"/>
        <rFont val="ＭＳ ゴシック"/>
        <family val="3"/>
        <charset val="128"/>
      </rPr>
      <t>日本陸連登録所属</t>
    </r>
    <r>
      <rPr>
        <sz val="16"/>
        <rFont val="ＭＳ ゴシック"/>
        <family val="3"/>
        <charset val="128"/>
      </rPr>
      <t>のことです）。</t>
    </r>
    <rPh sb="20" eb="22">
      <t>ショゾク</t>
    </rPh>
    <rPh sb="24" eb="26">
      <t>ニホン</t>
    </rPh>
    <rPh sb="26" eb="27">
      <t>リク</t>
    </rPh>
    <rPh sb="27" eb="28">
      <t>レン</t>
    </rPh>
    <rPh sb="28" eb="30">
      <t>トウロク</t>
    </rPh>
    <rPh sb="30" eb="32">
      <t>ショゾク</t>
    </rPh>
    <phoneticPr fontId="2"/>
  </si>
  <si>
    <t>・必要なページのみ印刷しますが、リレーのみの出場の場合【一覧表個人(印刷)】シートについても１枚目は必ず印刷してください。</t>
    <rPh sb="1" eb="3">
      <t>ヒツヨウ</t>
    </rPh>
    <rPh sb="9" eb="11">
      <t>インサツ</t>
    </rPh>
    <rPh sb="22" eb="24">
      <t>シュツジョウ</t>
    </rPh>
    <rPh sb="25" eb="27">
      <t>バアイ</t>
    </rPh>
    <rPh sb="28" eb="30">
      <t>イチラン</t>
    </rPh>
    <rPh sb="30" eb="31">
      <t>ヒョウ</t>
    </rPh>
    <rPh sb="31" eb="33">
      <t>コジン</t>
    </rPh>
    <rPh sb="34" eb="36">
      <t>インサツ</t>
    </rPh>
    <rPh sb="47" eb="49">
      <t>マイメ</t>
    </rPh>
    <rPh sb="50" eb="51">
      <t>カナラ</t>
    </rPh>
    <rPh sb="52" eb="54">
      <t>インサツ</t>
    </rPh>
    <phoneticPr fontId="2"/>
  </si>
  <si>
    <t>やり投(0.800kg)</t>
  </si>
  <si>
    <t>やり投(0.600kg)</t>
  </si>
  <si>
    <t>競技会</t>
  </si>
  <si>
    <t>番号</t>
  </si>
  <si>
    <t xml:space="preserve">  月日</t>
  </si>
  <si>
    <t xml:space="preserve">  月日1</t>
  </si>
  <si>
    <t>回</t>
  </si>
  <si>
    <t xml:space="preserve"> 大  会  名</t>
  </si>
  <si>
    <t xml:space="preserve"> 大会名(略称)</t>
  </si>
  <si>
    <t>競技場</t>
  </si>
  <si>
    <t>種別</t>
  </si>
  <si>
    <t>年</t>
  </si>
  <si>
    <t>主催者</t>
  </si>
  <si>
    <t>＊＊＊</t>
  </si>
  <si>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</si>
  <si>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</si>
  <si>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</si>
  <si>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</si>
  <si>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</si>
  <si>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</si>
  <si>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・競技会番号（【競技会テーブル】参照）を入力することで大会名等が入力できます。</t>
    <rPh sb="1" eb="4">
      <t>キョウギカイ</t>
    </rPh>
    <rPh sb="4" eb="6">
      <t>バンゴウ</t>
    </rPh>
    <rPh sb="8" eb="11">
      <t>キョウギカイ</t>
    </rPh>
    <rPh sb="16" eb="18">
      <t>サンショウ</t>
    </rPh>
    <rPh sb="20" eb="22">
      <t>ニュウリョク</t>
    </rPh>
    <rPh sb="27" eb="29">
      <t>タイカイ</t>
    </rPh>
    <rPh sb="29" eb="30">
      <t>メイ</t>
    </rPh>
    <rPh sb="30" eb="31">
      <t>トウ</t>
    </rPh>
    <rPh sb="32" eb="34">
      <t>ニュウリョク</t>
    </rPh>
    <phoneticPr fontId="2"/>
  </si>
  <si>
    <t>・それ以外の大会については回数、大会名は大会要項等で確認して入力してください。</t>
    <rPh sb="3" eb="5">
      <t>イガイ</t>
    </rPh>
    <rPh sb="6" eb="8">
      <t>タイカイ</t>
    </rPh>
    <rPh sb="13" eb="15">
      <t>カイスウ</t>
    </rPh>
    <rPh sb="16" eb="18">
      <t>タイカイ</t>
    </rPh>
    <rPh sb="18" eb="19">
      <t>メイ</t>
    </rPh>
    <rPh sb="20" eb="22">
      <t>タイカイ</t>
    </rPh>
    <rPh sb="22" eb="24">
      <t>ヨウコウ</t>
    </rPh>
    <rPh sb="24" eb="25">
      <t>トウ</t>
    </rPh>
    <rPh sb="26" eb="28">
      <t>カクニン</t>
    </rPh>
    <rPh sb="30" eb="32">
      <t>ニュウリョク</t>
    </rPh>
    <phoneticPr fontId="2"/>
  </si>
  <si>
    <t>京都陸協記録会①京陸大【訂正】.xls</t>
    <rPh sb="0" eb="2">
      <t>キョウト</t>
    </rPh>
    <rPh sb="2" eb="3">
      <t>リク</t>
    </rPh>
    <rPh sb="3" eb="4">
      <t>キョウ</t>
    </rPh>
    <rPh sb="4" eb="6">
      <t>キロク</t>
    </rPh>
    <rPh sb="6" eb="7">
      <t>カイ</t>
    </rPh>
    <rPh sb="8" eb="9">
      <t>キョウ</t>
    </rPh>
    <rPh sb="9" eb="10">
      <t>リク</t>
    </rPh>
    <rPh sb="10" eb="11">
      <t>ダイ</t>
    </rPh>
    <rPh sb="12" eb="14">
      <t>テイセイ</t>
    </rPh>
    <phoneticPr fontId="2"/>
  </si>
  <si>
    <t>京都陸協記録会①京陸大【追加】.xls</t>
    <rPh sb="0" eb="2">
      <t>キョウト</t>
    </rPh>
    <rPh sb="2" eb="3">
      <t>リク</t>
    </rPh>
    <rPh sb="3" eb="4">
      <t>キョウ</t>
    </rPh>
    <rPh sb="4" eb="6">
      <t>キロク</t>
    </rPh>
    <rPh sb="6" eb="7">
      <t>カイ</t>
    </rPh>
    <rPh sb="8" eb="9">
      <t>キョウ</t>
    </rPh>
    <rPh sb="9" eb="10">
      <t>リク</t>
    </rPh>
    <rPh sb="10" eb="11">
      <t>ダイ</t>
    </rPh>
    <rPh sb="12" eb="14">
      <t>ツイカ</t>
    </rPh>
    <phoneticPr fontId="2"/>
  </si>
  <si>
    <t>（【競技会テーブル】シート参照)</t>
    <rPh sb="2" eb="5">
      <t>キョウギカイ</t>
    </rPh>
    <rPh sb="13" eb="15">
      <t>サンショウ</t>
    </rPh>
    <phoneticPr fontId="2"/>
  </si>
  <si>
    <t>中女砲丸投(2.721kg)</t>
  </si>
  <si>
    <t>砲丸投(2.721kg)</t>
  </si>
  <si>
    <t>十種100m</t>
  </si>
  <si>
    <t>十種400m</t>
  </si>
  <si>
    <t>十種110mH</t>
  </si>
  <si>
    <t>十種1500m</t>
  </si>
  <si>
    <t>七種100mH</t>
  </si>
  <si>
    <t>七種200m</t>
  </si>
  <si>
    <t>七種800m</t>
  </si>
  <si>
    <t>五種200m</t>
  </si>
  <si>
    <t>五種1500m</t>
  </si>
  <si>
    <t>三種Ａ100m</t>
  </si>
  <si>
    <t>三種Ｂ400m</t>
  </si>
  <si>
    <t>三種Ｂ100mH</t>
  </si>
  <si>
    <t>八種100m</t>
  </si>
  <si>
    <t>八種400m</t>
  </si>
  <si>
    <t>八種110mH</t>
  </si>
  <si>
    <t>八種1500m</t>
  </si>
  <si>
    <t>混成100m</t>
  </si>
  <si>
    <t>四種400m</t>
  </si>
  <si>
    <t>四種100mH</t>
  </si>
  <si>
    <t>四種200m</t>
  </si>
  <si>
    <t>十種100mH</t>
  </si>
  <si>
    <t xml:space="preserve"> </t>
  </si>
  <si>
    <t>中男</t>
  </si>
  <si>
    <t>U18(中男YH)</t>
  </si>
  <si>
    <t>U20(高男J)</t>
  </si>
  <si>
    <t>男</t>
  </si>
  <si>
    <t>U18(男)</t>
  </si>
  <si>
    <t>女</t>
  </si>
  <si>
    <t>中女M</t>
  </si>
  <si>
    <t>U18(女YH)</t>
  </si>
  <si>
    <t>男国</t>
  </si>
  <si>
    <t>男高Jr</t>
  </si>
  <si>
    <t>男中Y</t>
  </si>
  <si>
    <t>女中男四</t>
  </si>
  <si>
    <t>中女</t>
  </si>
  <si>
    <t>女中男</t>
  </si>
  <si>
    <t>男Y</t>
  </si>
  <si>
    <t>ジャベリックスロー</t>
  </si>
  <si>
    <t>JO</t>
  </si>
  <si>
    <t>男子</t>
  </si>
  <si>
    <t>女子</t>
  </si>
  <si>
    <t>（５）他府県登録者は登録府県名を記入すること。</t>
    <rPh sb="3" eb="4">
      <t>タ</t>
    </rPh>
    <rPh sb="4" eb="6">
      <t>フケン</t>
    </rPh>
    <rPh sb="6" eb="9">
      <t>トウロクシャ</t>
    </rPh>
    <rPh sb="10" eb="12">
      <t>トウロク</t>
    </rPh>
    <rPh sb="12" eb="14">
      <t>フケン</t>
    </rPh>
    <rPh sb="14" eb="15">
      <t>メイ</t>
    </rPh>
    <rPh sb="16" eb="18">
      <t>キニュウ</t>
    </rPh>
    <phoneticPr fontId="2"/>
  </si>
  <si>
    <t>（３）中・高・大学生は学年欄に学年･年次生と年齢を、その他の出場</t>
    <rPh sb="3" eb="4">
      <t>チュウ</t>
    </rPh>
    <rPh sb="5" eb="6">
      <t>コウ</t>
    </rPh>
    <rPh sb="7" eb="10">
      <t>ダイガクセイ</t>
    </rPh>
    <rPh sb="11" eb="13">
      <t>ガクネン</t>
    </rPh>
    <rPh sb="13" eb="14">
      <t>ラン</t>
    </rPh>
    <rPh sb="15" eb="17">
      <t>ガクネン</t>
    </rPh>
    <rPh sb="18" eb="20">
      <t>ネンジ</t>
    </rPh>
    <rPh sb="20" eb="21">
      <t>セイ</t>
    </rPh>
    <rPh sb="22" eb="24">
      <t>ネンレイ</t>
    </rPh>
    <rPh sb="28" eb="29">
      <t>タ</t>
    </rPh>
    <rPh sb="30" eb="32">
      <t>シュツジョウ</t>
    </rPh>
    <phoneticPr fontId="2"/>
  </si>
  <si>
    <t>低学年</t>
  </si>
  <si>
    <t>＊＊＊京都選手権・京都陸協記録会には＊＊＊</t>
    <rPh sb="3" eb="5">
      <t>キョウト</t>
    </rPh>
    <rPh sb="5" eb="8">
      <t>センシュケン</t>
    </rPh>
    <rPh sb="9" eb="11">
      <t>キョウト</t>
    </rPh>
    <rPh sb="11" eb="12">
      <t>リク</t>
    </rPh>
    <rPh sb="12" eb="13">
      <t>キョウ</t>
    </rPh>
    <rPh sb="13" eb="15">
      <t>キロク</t>
    </rPh>
    <rPh sb="15" eb="16">
      <t>カイ</t>
    </rPh>
    <phoneticPr fontId="2"/>
  </si>
  <si>
    <t>＊＊＊種別の入力をしないでください。＊＊＊</t>
    <rPh sb="3" eb="5">
      <t>シュベツ</t>
    </rPh>
    <rPh sb="6" eb="8">
      <t>ニュウリョク</t>
    </rPh>
    <phoneticPr fontId="2"/>
  </si>
  <si>
    <r>
      <t>　（ただし、</t>
    </r>
    <r>
      <rPr>
        <b/>
        <i/>
        <sz val="18"/>
        <color indexed="10"/>
        <rFont val="ＭＳ ゴシック"/>
        <family val="3"/>
        <charset val="128"/>
      </rPr>
      <t>種別番号は必要な競技会のみに入力してください</t>
    </r>
    <r>
      <rPr>
        <sz val="16"/>
        <rFont val="ＭＳ ゴシック"/>
        <family val="3"/>
        <charset val="128"/>
      </rPr>
      <t>…参照シートの種別項目に従ってください。）</t>
    </r>
    <phoneticPr fontId="2"/>
  </si>
  <si>
    <r>
      <t>・</t>
    </r>
    <r>
      <rPr>
        <b/>
        <i/>
        <sz val="18"/>
        <color indexed="10"/>
        <rFont val="ＭＳ ゴシック"/>
        <family val="3"/>
        <charset val="128"/>
      </rPr>
      <t>クラブチーム所属で学年を入力する場合は「高2」、「中3」のように入力し、備考欄に所属学校名を入力</t>
    </r>
    <r>
      <rPr>
        <b/>
        <i/>
        <sz val="18"/>
        <rFont val="ＭＳ ゴシック"/>
        <family val="3"/>
        <charset val="128"/>
      </rPr>
      <t>してください。</t>
    </r>
    <rPh sb="7" eb="9">
      <t>ショゾク</t>
    </rPh>
    <rPh sb="10" eb="12">
      <t>ガクネン</t>
    </rPh>
    <rPh sb="13" eb="15">
      <t>ニュウリョク</t>
    </rPh>
    <rPh sb="17" eb="19">
      <t>バアイ</t>
    </rPh>
    <rPh sb="21" eb="22">
      <t>コウ</t>
    </rPh>
    <rPh sb="26" eb="27">
      <t>チュウ</t>
    </rPh>
    <rPh sb="33" eb="35">
      <t>ニュウリョク</t>
    </rPh>
    <rPh sb="37" eb="39">
      <t>ビコウ</t>
    </rPh>
    <rPh sb="39" eb="40">
      <t>ラン</t>
    </rPh>
    <rPh sb="41" eb="43">
      <t>ショゾク</t>
    </rPh>
    <rPh sb="43" eb="45">
      <t>ガッコウ</t>
    </rPh>
    <rPh sb="45" eb="46">
      <t>メイ</t>
    </rPh>
    <rPh sb="47" eb="49">
      <t>ニュウリョク</t>
    </rPh>
    <phoneticPr fontId="2"/>
  </si>
  <si>
    <r>
      <t>・</t>
    </r>
    <r>
      <rPr>
        <b/>
        <i/>
        <sz val="16"/>
        <color indexed="10"/>
        <rFont val="ＭＳ ゴシック"/>
        <family val="3"/>
        <charset val="128"/>
      </rPr>
      <t>手動計時の場合は10倍してください。</t>
    </r>
    <rPh sb="1" eb="3">
      <t>シュドウ</t>
    </rPh>
    <rPh sb="3" eb="5">
      <t>ケイジ</t>
    </rPh>
    <rPh sb="6" eb="8">
      <t>バアイ</t>
    </rPh>
    <rPh sb="11" eb="12">
      <t>バイ</t>
    </rPh>
    <phoneticPr fontId="2"/>
  </si>
  <si>
    <r>
      <t>種別指定競技会専用　</t>
    </r>
    <r>
      <rPr>
        <sz val="11"/>
        <color indexed="10"/>
        <rFont val="ＭＳ Ｐゴシック"/>
        <family val="3"/>
        <charset val="128"/>
      </rPr>
      <t>必要な競技会のみ</t>
    </r>
    <r>
      <rPr>
        <sz val="11"/>
        <rFont val="ＭＳ Ｐゴシック"/>
        <family val="3"/>
        <charset val="128"/>
      </rPr>
      <t>使用</t>
    </r>
    <rPh sb="0" eb="2">
      <t>シュベツ</t>
    </rPh>
    <rPh sb="2" eb="4">
      <t>シテイ</t>
    </rPh>
    <rPh sb="4" eb="7">
      <t>キョウギカイ</t>
    </rPh>
    <rPh sb="7" eb="9">
      <t>センヨウ</t>
    </rPh>
    <rPh sb="10" eb="12">
      <t>ヒツヨウ</t>
    </rPh>
    <rPh sb="13" eb="16">
      <t>キョウギカイ</t>
    </rPh>
    <rPh sb="18" eb="20">
      <t>シヨウ</t>
    </rPh>
    <phoneticPr fontId="2"/>
  </si>
  <si>
    <t>競技会参照テーブル</t>
  </si>
  <si>
    <t>競技会コード</t>
  </si>
  <si>
    <r>
      <t>・完成したエントリーファイルは次のように</t>
    </r>
    <r>
      <rPr>
        <b/>
        <i/>
        <sz val="16"/>
        <color indexed="10"/>
        <rFont val="ＭＳ ゴシック"/>
        <family val="3"/>
        <charset val="128"/>
      </rPr>
      <t>ファイル名を変更</t>
    </r>
    <r>
      <rPr>
        <sz val="16"/>
        <rFont val="ＭＳ ゴシック"/>
        <family val="3"/>
        <charset val="128"/>
      </rPr>
      <t>してください。</t>
    </r>
    <rPh sb="1" eb="3">
      <t>カンセイ</t>
    </rPh>
    <rPh sb="15" eb="16">
      <t>ツギ</t>
    </rPh>
    <rPh sb="24" eb="25">
      <t>メイ</t>
    </rPh>
    <rPh sb="26" eb="28">
      <t>ヘンコウ</t>
    </rPh>
    <phoneticPr fontId="2"/>
  </si>
  <si>
    <r>
      <t>・枠内の項目を入力してください（</t>
    </r>
    <r>
      <rPr>
        <b/>
        <i/>
        <sz val="16"/>
        <rFont val="ＭＳ ゴシック"/>
        <family val="3"/>
        <charset val="128"/>
      </rPr>
      <t>原則として</t>
    </r>
    <r>
      <rPr>
        <b/>
        <i/>
        <sz val="16"/>
        <color indexed="10"/>
        <rFont val="ＭＳ ゴシック"/>
        <family val="3"/>
        <charset val="128"/>
      </rPr>
      <t>網掛け部分には入力しない</t>
    </r>
    <r>
      <rPr>
        <b/>
        <i/>
        <sz val="16"/>
        <rFont val="ＭＳ ゴシック"/>
        <family val="3"/>
        <charset val="128"/>
      </rPr>
      <t>でください</t>
    </r>
    <r>
      <rPr>
        <sz val="16"/>
        <rFont val="ＭＳ ゴシック"/>
        <family val="3"/>
        <charset val="128"/>
      </rPr>
      <t>）。</t>
    </r>
    <rPh sb="1" eb="3">
      <t>ワクナイ</t>
    </rPh>
    <rPh sb="4" eb="6">
      <t>コウモク</t>
    </rPh>
    <rPh sb="7" eb="9">
      <t>ニュウリョク</t>
    </rPh>
    <rPh sb="16" eb="18">
      <t>ゲンソク</t>
    </rPh>
    <rPh sb="21" eb="23">
      <t>アミカケ</t>
    </rPh>
    <rPh sb="24" eb="26">
      <t>ブブン</t>
    </rPh>
    <rPh sb="28" eb="30">
      <t>ニュウリョク</t>
    </rPh>
    <phoneticPr fontId="2"/>
  </si>
  <si>
    <t>038</t>
  </si>
  <si>
    <t>男高Jr砲丸投(6.000kg)</t>
  </si>
  <si>
    <t>女中男四種砲丸投(4.000kg)</t>
  </si>
  <si>
    <t>男高Jr円盤投(1.750kg)</t>
  </si>
  <si>
    <t>男(高)ハンマー投(6.351kg)</t>
  </si>
  <si>
    <t>十種１００ｍ</t>
  </si>
  <si>
    <t>十種４００ｍ</t>
  </si>
  <si>
    <t>十種１１０ｍＨ</t>
  </si>
  <si>
    <t>十種１５００ｍ</t>
  </si>
  <si>
    <t>七種１００ｍＨ</t>
  </si>
  <si>
    <t>七種２００ｍ</t>
  </si>
  <si>
    <t>七種８００ｍ</t>
  </si>
  <si>
    <t>五種２００ｍ</t>
  </si>
  <si>
    <t>五種１５００ｍ</t>
  </si>
  <si>
    <t>三種Ａ１００ｍ</t>
  </si>
  <si>
    <t>三種Ｂ４００ｍ</t>
  </si>
  <si>
    <t>三種Ｂ１００ｍＨ</t>
  </si>
  <si>
    <t>八種１００ｍ</t>
  </si>
  <si>
    <t>八種４００ｍ</t>
  </si>
  <si>
    <t>八種１１０ｍＨ</t>
  </si>
  <si>
    <t>八種１５００ｍ</t>
  </si>
  <si>
    <t>混成１００ｍ</t>
  </si>
  <si>
    <t>四種１１０ｍＨ</t>
  </si>
  <si>
    <t>四種４００ｍ</t>
  </si>
  <si>
    <t>四種１００ｍＨ</t>
  </si>
  <si>
    <t>四種２００ｍ</t>
  </si>
  <si>
    <t>十種１００ｍＨ</t>
  </si>
  <si>
    <t>６００ｍ</t>
  </si>
  <si>
    <t>１２００ｍ</t>
  </si>
  <si>
    <t>４０００ｍ</t>
  </si>
  <si>
    <t>６０００ｍ</t>
  </si>
  <si>
    <t>７０００ｍ</t>
  </si>
  <si>
    <t>８０００ｍ</t>
  </si>
  <si>
    <t>９０００ｍ</t>
  </si>
  <si>
    <t>３５０００ｍ</t>
  </si>
  <si>
    <t>４００００ｍ</t>
  </si>
  <si>
    <t>４５０００ｍ</t>
  </si>
  <si>
    <t>５ｋｍ</t>
  </si>
  <si>
    <t>１０ｋｍ</t>
  </si>
  <si>
    <t>１５ｋｍ</t>
  </si>
  <si>
    <t>２０ｋｍ</t>
  </si>
  <si>
    <t>２５ｋｍ</t>
  </si>
  <si>
    <t>３０ｋｍ</t>
  </si>
  <si>
    <t>３５ｋｍ</t>
  </si>
  <si>
    <t>４０ｋｍ</t>
  </si>
  <si>
    <t>４５ｋｍ</t>
  </si>
  <si>
    <t>３マイル</t>
  </si>
  <si>
    <t>４マイル</t>
  </si>
  <si>
    <t>５マイル</t>
  </si>
  <si>
    <t>６マイル</t>
  </si>
  <si>
    <t>７マイル</t>
  </si>
  <si>
    <t>８マイル</t>
  </si>
  <si>
    <t>９マイル</t>
  </si>
  <si>
    <t>・【一覧表個人（印刷）】、【一覧表リレー（印刷）】シートに直接入力しないでください。</t>
    <rPh sb="2" eb="4">
      <t>イチラン</t>
    </rPh>
    <rPh sb="4" eb="5">
      <t>ヒョウ</t>
    </rPh>
    <rPh sb="5" eb="7">
      <t>コジン</t>
    </rPh>
    <rPh sb="8" eb="10">
      <t>インサツ</t>
    </rPh>
    <rPh sb="29" eb="31">
      <t>チョクセツ</t>
    </rPh>
    <rPh sb="31" eb="33">
      <t>ニュウリョク</t>
    </rPh>
    <phoneticPr fontId="2"/>
  </si>
  <si>
    <t>・入力は【基本データ】、【個人エントリー】、【リレーエントリー】の３つのシートについて行ってください。</t>
    <rPh sb="1" eb="3">
      <t>ニュウリョク</t>
    </rPh>
    <rPh sb="5" eb="7">
      <t>キホン</t>
    </rPh>
    <rPh sb="13" eb="15">
      <t>コジン</t>
    </rPh>
    <rPh sb="43" eb="44">
      <t>オコナ</t>
    </rPh>
    <phoneticPr fontId="2"/>
  </si>
  <si>
    <t>ｵｰﾌﾟﾝ</t>
    <phoneticPr fontId="2"/>
  </si>
  <si>
    <t>・一度送信した申込ファイルに訂正がある場合は元のファイルの必要部分を訂正し、ファイル名の最後に"【訂正】"とつけてください。</t>
    <rPh sb="1" eb="3">
      <t>イチド</t>
    </rPh>
    <rPh sb="7" eb="9">
      <t>モウシコミ</t>
    </rPh>
    <rPh sb="14" eb="16">
      <t>テイセイ</t>
    </rPh>
    <rPh sb="19" eb="21">
      <t>バアイ</t>
    </rPh>
    <rPh sb="22" eb="23">
      <t>モト</t>
    </rPh>
    <rPh sb="29" eb="31">
      <t>ヒツヨウ</t>
    </rPh>
    <rPh sb="31" eb="33">
      <t>ブブン</t>
    </rPh>
    <rPh sb="34" eb="36">
      <t>テイセイ</t>
    </rPh>
    <rPh sb="42" eb="43">
      <t>メイ</t>
    </rPh>
    <rPh sb="44" eb="46">
      <t>サイゴ</t>
    </rPh>
    <rPh sb="49" eb="51">
      <t>テイセイ</t>
    </rPh>
    <phoneticPr fontId="2"/>
  </si>
  <si>
    <t>・一度送信した申込ファイルに追加がある場合は元のファイルに必要な部分を追加し、ファイル名の最後に"【追加】"とつけて送信してください。</t>
    <rPh sb="1" eb="3">
      <t>イチド</t>
    </rPh>
    <rPh sb="7" eb="9">
      <t>モウシコミ</t>
    </rPh>
    <rPh sb="14" eb="16">
      <t>ツイカ</t>
    </rPh>
    <rPh sb="19" eb="21">
      <t>バアイ</t>
    </rPh>
    <rPh sb="22" eb="23">
      <t>モト</t>
    </rPh>
    <rPh sb="29" eb="31">
      <t>ヒツヨウ</t>
    </rPh>
    <rPh sb="32" eb="34">
      <t>ブブン</t>
    </rPh>
    <rPh sb="35" eb="37">
      <t>ツイカ</t>
    </rPh>
    <rPh sb="43" eb="44">
      <t>メイ</t>
    </rPh>
    <rPh sb="45" eb="47">
      <t>サイゴ</t>
    </rPh>
    <rPh sb="50" eb="52">
      <t>ツイカ</t>
    </rPh>
    <phoneticPr fontId="2"/>
  </si>
  <si>
    <t>・同名のファイルが複数個送信された場合は日付の新しいもののみが有効となり、以前のものは抹消されますのでご注意ください。</t>
    <rPh sb="1" eb="3">
      <t>ドウメイ</t>
    </rPh>
    <rPh sb="9" eb="12">
      <t>フクスウコ</t>
    </rPh>
    <rPh sb="17" eb="19">
      <t>バアイ</t>
    </rPh>
    <rPh sb="20" eb="22">
      <t>ヒヅケ</t>
    </rPh>
    <rPh sb="23" eb="24">
      <t>アタラ</t>
    </rPh>
    <rPh sb="31" eb="33">
      <t>ユウコウ</t>
    </rPh>
    <rPh sb="37" eb="39">
      <t>イゼン</t>
    </rPh>
    <rPh sb="43" eb="45">
      <t>マッショウ</t>
    </rPh>
    <rPh sb="52" eb="54">
      <t>チュウイ</t>
    </rPh>
    <phoneticPr fontId="2"/>
  </si>
  <si>
    <t>・印刷した一覧表の内容を確認の上、データファイルのみ申込み先に送信してください。</t>
    <rPh sb="1" eb="3">
      <t>インサツ</t>
    </rPh>
    <rPh sb="5" eb="7">
      <t>イチラン</t>
    </rPh>
    <rPh sb="7" eb="8">
      <t>ヒョウ</t>
    </rPh>
    <rPh sb="9" eb="11">
      <t>ナイヨウ</t>
    </rPh>
    <rPh sb="12" eb="14">
      <t>カクニン</t>
    </rPh>
    <rPh sb="15" eb="16">
      <t>ウエ</t>
    </rPh>
    <rPh sb="26" eb="27">
      <t>モウ</t>
    </rPh>
    <rPh sb="27" eb="28">
      <t>コ</t>
    </rPh>
    <rPh sb="29" eb="30">
      <t>サキ</t>
    </rPh>
    <phoneticPr fontId="2"/>
  </si>
  <si>
    <t>・所属名略称ﾖﾐは半角ｶﾀｶﾅを使い、略称名11文字以内でお願いします（大型スクリーンに表示できない場合があります）。</t>
    <rPh sb="3" eb="4">
      <t>メイ</t>
    </rPh>
    <rPh sb="4" eb="6">
      <t>リャクショウ</t>
    </rPh>
    <rPh sb="24" eb="26">
      <t>モジ</t>
    </rPh>
    <rPh sb="26" eb="28">
      <t>イナイ</t>
    </rPh>
    <rPh sb="36" eb="38">
      <t>オオガタ</t>
    </rPh>
    <phoneticPr fontId="2"/>
  </si>
  <si>
    <r>
      <t>・種目番号には男女別のものがあります。</t>
    </r>
    <r>
      <rPr>
        <b/>
        <i/>
        <sz val="16"/>
        <color indexed="10"/>
        <rFont val="ＭＳ ゴシック"/>
        <family val="3"/>
        <charset val="128"/>
      </rPr>
      <t>特にハードルと投てき</t>
    </r>
    <r>
      <rPr>
        <sz val="16"/>
        <rFont val="ＭＳ ゴシック"/>
        <family val="3"/>
        <charset val="128"/>
      </rPr>
      <t>はご注意ください。</t>
    </r>
    <rPh sb="1" eb="3">
      <t>シュモク</t>
    </rPh>
    <rPh sb="3" eb="5">
      <t>バンゴウ</t>
    </rPh>
    <rPh sb="7" eb="9">
      <t>ダンジョ</t>
    </rPh>
    <rPh sb="9" eb="10">
      <t>ベツ</t>
    </rPh>
    <rPh sb="19" eb="20">
      <t>トク</t>
    </rPh>
    <rPh sb="26" eb="27">
      <t>トウ</t>
    </rPh>
    <rPh sb="31" eb="33">
      <t>チュウイ</t>
    </rPh>
    <phoneticPr fontId="2"/>
  </si>
  <si>
    <t>顧問（部長･監督･校長）名</t>
    <rPh sb="0" eb="2">
      <t>コモン</t>
    </rPh>
    <rPh sb="3" eb="5">
      <t>ブチョウ</t>
    </rPh>
    <rPh sb="6" eb="8">
      <t>カントク</t>
    </rPh>
    <rPh sb="9" eb="11">
      <t>コウチョウ</t>
    </rPh>
    <rPh sb="12" eb="13">
      <t>メイ</t>
    </rPh>
    <phoneticPr fontId="2"/>
  </si>
  <si>
    <t>京都選手権</t>
  </si>
  <si>
    <t>京都陸協</t>
  </si>
  <si>
    <t/>
  </si>
  <si>
    <t>国体一次選考会</t>
  </si>
  <si>
    <t>国体一次</t>
  </si>
  <si>
    <t>全国小学生府予</t>
  </si>
  <si>
    <t>府小ｸﾗﾌﾞ対抗</t>
  </si>
  <si>
    <t>府小学生市予</t>
  </si>
  <si>
    <t>府小学南部予</t>
  </si>
  <si>
    <t>山城</t>
  </si>
  <si>
    <t>その他加入団体</t>
  </si>
  <si>
    <t>府小学丹波予</t>
  </si>
  <si>
    <t>丹波</t>
  </si>
  <si>
    <t>府小学丹後予</t>
  </si>
  <si>
    <t>府小学生選手権</t>
  </si>
  <si>
    <t>京都府高体連</t>
  </si>
  <si>
    <t>府高校定通制</t>
  </si>
  <si>
    <t>高校定通制総体</t>
  </si>
  <si>
    <t>京都マラソン</t>
  </si>
  <si>
    <t>福知山マラソン</t>
  </si>
  <si>
    <t>福知山市陸協</t>
  </si>
  <si>
    <t>陸協記録会</t>
  </si>
  <si>
    <t>京都市陸協</t>
  </si>
  <si>
    <t>関西医科学生対校</t>
  </si>
  <si>
    <t>関西医科学生</t>
  </si>
  <si>
    <t>関西医科歯科大学</t>
  </si>
  <si>
    <t>関西医科歯科</t>
  </si>
  <si>
    <t>桃映中</t>
  </si>
  <si>
    <t>綾部市陸協</t>
  </si>
  <si>
    <t>綾部市小学生</t>
  </si>
  <si>
    <t>舞鶴市小学生</t>
  </si>
  <si>
    <t>舞鶴市陸協</t>
  </si>
  <si>
    <t>舞鶴クラブ対抗</t>
  </si>
  <si>
    <t>北丹陸協</t>
  </si>
  <si>
    <t>三丹選手権</t>
  </si>
  <si>
    <t>北丹地方選手権</t>
  </si>
  <si>
    <t>宮津市陸協</t>
  </si>
  <si>
    <t>山城陸協</t>
  </si>
  <si>
    <t>宇治市陸上</t>
  </si>
  <si>
    <t>南丹市陸協</t>
  </si>
  <si>
    <t>亀岡市陸協記録会</t>
  </si>
  <si>
    <t>亀岡市陸協記</t>
  </si>
  <si>
    <t>亀岡</t>
  </si>
  <si>
    <t>亀岡市陸協</t>
  </si>
  <si>
    <t>亀岡市選手権</t>
  </si>
  <si>
    <t>高校春季</t>
  </si>
  <si>
    <t>府高校ｼﾞｭﾆｱ</t>
  </si>
  <si>
    <t>私学総体</t>
  </si>
  <si>
    <t>高校記録会</t>
  </si>
  <si>
    <t>京都I.H市予</t>
  </si>
  <si>
    <t>両丹高校対校</t>
  </si>
  <si>
    <t>府高総体両丹</t>
  </si>
  <si>
    <t>京都府中体連</t>
  </si>
  <si>
    <t>府中学</t>
  </si>
  <si>
    <t>京都市中学春季</t>
  </si>
  <si>
    <t>京都市中学</t>
  </si>
  <si>
    <t>市中学秋季</t>
  </si>
  <si>
    <t>丹後中学</t>
  </si>
  <si>
    <t>中丹中学</t>
  </si>
  <si>
    <t>口丹中学</t>
  </si>
  <si>
    <t>山城中学</t>
  </si>
  <si>
    <t>亀岡市中学</t>
  </si>
  <si>
    <t>公立山城地区高校対校</t>
  </si>
  <si>
    <t>山城地高校</t>
  </si>
  <si>
    <t>両丹高校学年別</t>
  </si>
  <si>
    <t>・入力したデータファイルは加工や圧縮しないでそのまま送信してください。ファイルの保護は結構ですがパスワードを必ずお知らせください。</t>
    <rPh sb="40" eb="42">
      <t>ホゴ</t>
    </rPh>
    <rPh sb="43" eb="45">
      <t>ケッコウ</t>
    </rPh>
    <phoneticPr fontId="2"/>
  </si>
  <si>
    <r>
      <t>　（</t>
    </r>
    <r>
      <rPr>
        <b/>
        <i/>
        <sz val="16"/>
        <color indexed="10"/>
        <rFont val="ＭＳ ゴシック"/>
        <family val="3"/>
        <charset val="128"/>
      </rPr>
      <t>※国体一次選考会と国体二次選考会は種別が必要です。</t>
    </r>
    <r>
      <rPr>
        <sz val="16"/>
        <rFont val="ＭＳ ゴシック"/>
        <family val="3"/>
        <charset val="128"/>
      </rPr>
      <t>）</t>
    </r>
    <rPh sb="19" eb="21">
      <t>シュベツ</t>
    </rPh>
    <rPh sb="22" eb="24">
      <t>ヒツヨウ</t>
    </rPh>
    <phoneticPr fontId="2"/>
  </si>
  <si>
    <t>京都ﾏｽﾀｰｽﾞ</t>
  </si>
  <si>
    <t>マスターズ</t>
  </si>
  <si>
    <t>京都マスターズロードレース</t>
  </si>
  <si>
    <t>京都ﾏｽﾀｰｽﾞﾛｰﾄﾞ</t>
  </si>
  <si>
    <t>その他</t>
  </si>
  <si>
    <t>関西I.C(ﾊｰﾌ)</t>
  </si>
  <si>
    <t>関西学連</t>
  </si>
  <si>
    <t>関西Ｉ.Ｃ</t>
  </si>
  <si>
    <t>関西学生駅伝予選会</t>
  </si>
  <si>
    <t>関西学生駅伝予</t>
  </si>
  <si>
    <t>関西学生混成選手権/記録会</t>
  </si>
  <si>
    <t>関西学生混記</t>
  </si>
  <si>
    <t>関西学生駅伝</t>
  </si>
  <si>
    <t>他学連</t>
  </si>
  <si>
    <t>全国教育系大学</t>
  </si>
  <si>
    <t>近畿地区国立大学</t>
  </si>
  <si>
    <t>近畿国立大学</t>
  </si>
  <si>
    <t>京阪神三大新人</t>
  </si>
  <si>
    <t>長居</t>
  </si>
  <si>
    <t>京都学生</t>
  </si>
  <si>
    <t>京都大対東京大</t>
  </si>
  <si>
    <t>京大対同大対校</t>
  </si>
  <si>
    <t>同志社大対慶応大</t>
  </si>
  <si>
    <t>同大対慶応大</t>
  </si>
  <si>
    <t>同志社大対立教大</t>
  </si>
  <si>
    <t>同大対立教大</t>
  </si>
  <si>
    <t>兵庫・京都高校対抗</t>
  </si>
  <si>
    <t>兵庫･京都高校</t>
  </si>
  <si>
    <t>他高体連</t>
  </si>
  <si>
    <t>中学通信府大会</t>
  </si>
  <si>
    <t>全国中体連</t>
  </si>
  <si>
    <t>日本陸連</t>
  </si>
  <si>
    <t>GP1兵庫ﾘﾚｰｶｰﾆﾊﾞﾙ</t>
  </si>
  <si>
    <t>GP1兵庫ﾘﾚｰ</t>
  </si>
  <si>
    <t>神戸</t>
  </si>
  <si>
    <t>兵庫県陸協</t>
  </si>
  <si>
    <t>五府県交流小学生陸上大会</t>
  </si>
  <si>
    <t>五府県交流小学生</t>
  </si>
  <si>
    <t>全日本実業団</t>
  </si>
  <si>
    <t>中長距離選抜大会</t>
  </si>
  <si>
    <t>中長距離選抜</t>
  </si>
  <si>
    <t>熊本</t>
  </si>
  <si>
    <t>日本選手権20Km競歩</t>
  </si>
  <si>
    <t>日本選手権20競</t>
  </si>
  <si>
    <t>日本選手権50Km競歩</t>
  </si>
  <si>
    <t>日本選手権50競</t>
  </si>
  <si>
    <t>GP1日本選抜陸上</t>
  </si>
  <si>
    <t>GP3日本選抜</t>
  </si>
  <si>
    <t>GP3織田記念</t>
  </si>
  <si>
    <t>広島</t>
  </si>
  <si>
    <t>広島県陸協</t>
  </si>
  <si>
    <t>GP4静岡国際</t>
  </si>
  <si>
    <t>静岡</t>
  </si>
  <si>
    <t>静岡県陸協</t>
  </si>
  <si>
    <t>水戸国際</t>
  </si>
  <si>
    <t>水戸</t>
  </si>
  <si>
    <t>茨城県陸協</t>
  </si>
  <si>
    <t>ＩＡＡＦグランプリ</t>
  </si>
  <si>
    <t>IAAFGP</t>
  </si>
  <si>
    <t>国際大会</t>
  </si>
  <si>
    <t>関西実業団</t>
  </si>
  <si>
    <t>島根</t>
  </si>
  <si>
    <t>島根県陸協</t>
  </si>
  <si>
    <t>実業団対学生対抗</t>
  </si>
  <si>
    <t>実業団対学生</t>
  </si>
  <si>
    <t>小田原</t>
  </si>
  <si>
    <t>近畿Ｉ・Ｈ</t>
  </si>
  <si>
    <t>近畿高体連</t>
  </si>
  <si>
    <t>札幌国際ﾊｰﾌﾏﾗｿﾝ</t>
  </si>
  <si>
    <t>札幌国際ﾊｰﾌ</t>
  </si>
  <si>
    <t>札幌</t>
  </si>
  <si>
    <t>その他ロード</t>
  </si>
  <si>
    <t>南部記念</t>
  </si>
  <si>
    <t>北海道陸協</t>
  </si>
  <si>
    <t>山口</t>
  </si>
  <si>
    <t>山口県陸協</t>
  </si>
  <si>
    <t>全国Ｉ・Ｈ</t>
  </si>
  <si>
    <t>全国高体連</t>
  </si>
  <si>
    <t>近畿中学</t>
  </si>
  <si>
    <t>近畿中体連</t>
  </si>
  <si>
    <t>全国定通制高校</t>
  </si>
  <si>
    <t>国立</t>
  </si>
  <si>
    <t>全日本中学</t>
  </si>
  <si>
    <t>全国小学生交流</t>
  </si>
  <si>
    <t>近畿選手権</t>
  </si>
  <si>
    <t>近畿陸協</t>
  </si>
  <si>
    <t>北海道ﾏﾗｿﾝ</t>
  </si>
  <si>
    <t>全国学連</t>
  </si>
  <si>
    <t>根上30Km競歩</t>
  </si>
  <si>
    <t>根上</t>
  </si>
  <si>
    <t>玉造マラソン</t>
  </si>
  <si>
    <t>スーパー陸上</t>
  </si>
  <si>
    <t>ｽｰﾊﾟｰ陸上</t>
  </si>
  <si>
    <t>近畿高校ユース選手権</t>
  </si>
  <si>
    <t>近畿高校Y</t>
  </si>
  <si>
    <t>日本ｼﾞｭﾆｱ･ﾕｰｽ選手権</t>
  </si>
  <si>
    <t>日本Jr･Y選手権</t>
  </si>
  <si>
    <t>ゴールデンゲームズin延岡</t>
  </si>
  <si>
    <t>ＧＬ延岡</t>
  </si>
  <si>
    <t>延岡</t>
  </si>
  <si>
    <t>宮崎県陸協</t>
  </si>
  <si>
    <t>全日本マスターズ</t>
  </si>
  <si>
    <t>全日本ﾏｽﾀｰｽﾞ</t>
  </si>
  <si>
    <t>岡山</t>
  </si>
  <si>
    <t>日本選手権リレー</t>
  </si>
  <si>
    <t>日本選手権ﾘﾚｰ</t>
  </si>
  <si>
    <t>ジュニアオリンピック</t>
  </si>
  <si>
    <t>ｼﾞｭﾆｱｵﾘﾝﾋﾟｯｸ</t>
  </si>
  <si>
    <t>国民体育大会</t>
  </si>
  <si>
    <t>近畿高校定通制体育大会</t>
  </si>
  <si>
    <t>近畿高校定通制</t>
  </si>
  <si>
    <t>全日本50Km競歩</t>
  </si>
  <si>
    <t>山形</t>
  </si>
  <si>
    <t>浜松中日ｶｰﾆﾊﾞﾙ</t>
  </si>
  <si>
    <t>浜松</t>
  </si>
  <si>
    <t>東京国際女子ﾏﾗｿﾝ</t>
  </si>
  <si>
    <t>東京国際女ﾏ</t>
  </si>
  <si>
    <t>東京</t>
  </si>
  <si>
    <t>福岡国際マラソン</t>
  </si>
  <si>
    <t>福岡国際ﾏﾗｿﾝ</t>
  </si>
  <si>
    <t>福岡</t>
  </si>
  <si>
    <t>山陽女子ロード</t>
  </si>
  <si>
    <t>岡山県陸協</t>
  </si>
  <si>
    <t>防府読売マラソン</t>
  </si>
  <si>
    <t>防府読売ﾏﾗｿﾝ</t>
  </si>
  <si>
    <t>神戸女子ハーフマラソン</t>
  </si>
  <si>
    <t>神戸女子ﾊｰﾌ</t>
  </si>
  <si>
    <t>香川県陸協</t>
  </si>
  <si>
    <t>世界ﾊｰﾌﾏﾗｿﾝ</t>
  </si>
  <si>
    <t>イギリス</t>
  </si>
  <si>
    <t>群馬国際室内</t>
  </si>
  <si>
    <t>群馬国際室</t>
  </si>
  <si>
    <t>群馬県陸協</t>
  </si>
  <si>
    <t>西日本ＩＣ</t>
  </si>
  <si>
    <t>日本学生種目別</t>
  </si>
  <si>
    <t>神戸選抜女子長距離</t>
  </si>
  <si>
    <t>神戸女子長距離</t>
  </si>
  <si>
    <t>名古屋ハーフマラソン</t>
  </si>
  <si>
    <t>名古屋ﾊｰﾌ</t>
  </si>
  <si>
    <t>名古屋</t>
  </si>
  <si>
    <t>愛知県陸協</t>
  </si>
  <si>
    <t>GP6群馬ﾘﾚｰｶｰﾆﾊﾞﾙ</t>
  </si>
  <si>
    <t>GP6群馬ﾘﾚｰ</t>
  </si>
  <si>
    <t>敷島</t>
  </si>
  <si>
    <t>GP7群馬ﾘﾚｰｶｰﾆﾊﾞﾙ</t>
  </si>
  <si>
    <t>GP7群馬ﾘﾚｰ</t>
  </si>
  <si>
    <t>日本選手権</t>
  </si>
  <si>
    <t>奈良市陸協記録会</t>
  </si>
  <si>
    <t>奈良記録会</t>
  </si>
  <si>
    <t>鴻ノ池</t>
  </si>
  <si>
    <t>奈良県陸協</t>
  </si>
  <si>
    <t>北和記録会</t>
  </si>
  <si>
    <t>和歌山県陸協</t>
  </si>
  <si>
    <t>レディース陸上</t>
  </si>
  <si>
    <t>万博ナイター記</t>
  </si>
  <si>
    <t>万博</t>
  </si>
  <si>
    <t>大阪府陸協</t>
  </si>
  <si>
    <t>ジュニア・オリンピック挑戦記録会</t>
  </si>
  <si>
    <t>ＪＯ挑戦記</t>
  </si>
  <si>
    <t>全国高校選抜</t>
  </si>
  <si>
    <t>********</t>
  </si>
  <si>
    <t>元旦競歩</t>
  </si>
  <si>
    <t>宮崎女子ﾛｰﾄﾞﾚｰｽ</t>
  </si>
  <si>
    <t>宮崎女子ﾛｰﾄﾞ</t>
  </si>
  <si>
    <t>宮崎</t>
  </si>
  <si>
    <t>日本選手権男子20K･女子10K競歩</t>
  </si>
  <si>
    <t>日本選手権競歩</t>
  </si>
  <si>
    <t>大阪国際女子ﾏﾗｿﾝ</t>
  </si>
  <si>
    <t>大阪国際女ﾏ</t>
  </si>
  <si>
    <t>大阪</t>
  </si>
  <si>
    <t>別大マラソン</t>
  </si>
  <si>
    <t>大分</t>
  </si>
  <si>
    <t>大分県陸協</t>
  </si>
  <si>
    <t>姫路城ロード</t>
  </si>
  <si>
    <t>姫路</t>
  </si>
  <si>
    <t>東京マラソン</t>
  </si>
  <si>
    <t>熊日30Kmロード</t>
  </si>
  <si>
    <t>熊本県陸協</t>
  </si>
  <si>
    <t>びわ湖マラソン</t>
  </si>
  <si>
    <t>大津</t>
  </si>
  <si>
    <t>名古屋ｳｨﾒﾝｽﾞﾏﾗｿﾝ</t>
  </si>
  <si>
    <t>実業団ﾊｰﾌﾏﾗｿﾝ</t>
  </si>
  <si>
    <t>中日豊橋マラソン</t>
  </si>
  <si>
    <t>中日マラソン</t>
  </si>
  <si>
    <t>豊橋</t>
  </si>
  <si>
    <t>豊田</t>
  </si>
  <si>
    <t>世界ｸﾞﾗﾝﾌﾟﾘﾌｧｲﾅﾙ</t>
  </si>
  <si>
    <t>世界GPﾌｧｲﾅﾙ</t>
  </si>
  <si>
    <t>まつえﾚﾃﾞｨｰｽﾊｰﾌ</t>
  </si>
  <si>
    <t>まつえﾚﾃﾞｨｰｽ</t>
  </si>
  <si>
    <t>日本学生ハーフマラソン</t>
  </si>
  <si>
    <t>日本学生ﾊｰﾌ</t>
  </si>
  <si>
    <t>立川</t>
  </si>
  <si>
    <t>長野県陸協</t>
  </si>
  <si>
    <t>宮城県陸協</t>
  </si>
  <si>
    <t>ｱｽﾚﾁｯｸｶｰﾆﾊﾞﾙ</t>
  </si>
  <si>
    <t>岐阜県陸協</t>
  </si>
  <si>
    <t>・国籍　日本：1(JPN)　日本を含む二重国籍：217(DUAL1)　回答なし：219(NOA)</t>
    <rPh sb="1" eb="3">
      <t>コクセキ</t>
    </rPh>
    <phoneticPr fontId="2"/>
  </si>
  <si>
    <t>佐賀県陸協</t>
  </si>
  <si>
    <t>東京陸協</t>
  </si>
  <si>
    <t>アジアＧＰ1</t>
  </si>
  <si>
    <t>中国</t>
  </si>
  <si>
    <t>アジアＧＰ2</t>
  </si>
  <si>
    <t>アジアＧＰ3</t>
  </si>
  <si>
    <t>アジアＧＰ4</t>
  </si>
  <si>
    <t>アジアＧＰ5</t>
  </si>
  <si>
    <t>アジアＧＰ6</t>
  </si>
  <si>
    <t>ユニバーシアード</t>
  </si>
  <si>
    <t>ﾕﾆﾊﾞｰｼｱｰﾄﾞ</t>
  </si>
  <si>
    <t>世界ユース</t>
  </si>
  <si>
    <t>フランス</t>
  </si>
  <si>
    <t>世界陸上</t>
  </si>
  <si>
    <t>韓国</t>
  </si>
  <si>
    <t>東アジア競技会</t>
  </si>
  <si>
    <t>香港</t>
  </si>
  <si>
    <t>アジア選手権</t>
  </si>
  <si>
    <t>世界室内選手権</t>
  </si>
  <si>
    <t>トルコ</t>
  </si>
  <si>
    <t>ユースオリンピック</t>
  </si>
  <si>
    <t>シンガポール</t>
  </si>
  <si>
    <t>広州</t>
  </si>
  <si>
    <t>アジア選手権ﾏﾗｿﾝ</t>
  </si>
  <si>
    <t>タイ</t>
  </si>
  <si>
    <t>３０００ｍ障害(914mm)</t>
  </si>
  <si>
    <t>３０００ｍ障害(762mm)</t>
  </si>
  <si>
    <t>ｼﾞｬﾍﾞﾘｯｸｽﾛｰ</t>
  </si>
  <si>
    <t>コンバインドＡ</t>
  </si>
  <si>
    <t>小ｺﾝﾊﾞｲﾝﾄﾞA走高跳</t>
  </si>
  <si>
    <t>ｺﾝﾊﾞｲﾝﾄﾞA走高跳</t>
  </si>
  <si>
    <t>コンバインドＢ</t>
  </si>
  <si>
    <t>小ｺﾝﾊﾞｲﾝﾄﾞB走幅跳</t>
  </si>
  <si>
    <t>ｺﾝﾊﾞｲﾝﾄﾞB走幅跳</t>
  </si>
  <si>
    <t>小ｺﾝﾊﾞｲﾝﾄﾞBｼﾞｬﾍﾞﾘｯｸﾎﾞｰﾙ投</t>
  </si>
  <si>
    <t>ｺﾝﾊﾞｲﾝﾄﾞBｼﾞｬﾍﾞﾘｯｸﾎﾞｰﾙ投</t>
  </si>
  <si>
    <t>男女</t>
  </si>
  <si>
    <t>・一旦入力したデータをドラッグ・アンド・ドロップや「切り取り－貼り付け」したりしないでください。</t>
    <rPh sb="1" eb="3">
      <t>イッタン</t>
    </rPh>
    <rPh sb="3" eb="5">
      <t>ニュウリョク</t>
    </rPh>
    <rPh sb="26" eb="27">
      <t>キ</t>
    </rPh>
    <rPh sb="28" eb="29">
      <t>ト</t>
    </rPh>
    <rPh sb="31" eb="32">
      <t>ハ</t>
    </rPh>
    <rPh sb="33" eb="34">
      <t>ツ</t>
    </rPh>
    <phoneticPr fontId="2"/>
  </si>
  <si>
    <t>生年月日
(年/月/日)</t>
    <rPh sb="6" eb="7">
      <t>ネン</t>
    </rPh>
    <rPh sb="8" eb="9">
      <t>ツキ</t>
    </rPh>
    <rPh sb="10" eb="11">
      <t>ヒ</t>
    </rPh>
    <phoneticPr fontId="2"/>
  </si>
  <si>
    <t>半角大文字</t>
    <rPh sb="0" eb="2">
      <t>ハンカク</t>
    </rPh>
    <rPh sb="2" eb="5">
      <t>オオモジ</t>
    </rPh>
    <phoneticPr fontId="2"/>
  </si>
  <si>
    <t>半角</t>
    <phoneticPr fontId="2"/>
  </si>
  <si>
    <t>英字表記姓</t>
    <rPh sb="0" eb="2">
      <t>エイジ</t>
    </rPh>
    <rPh sb="2" eb="4">
      <t>ヒョウキ</t>
    </rPh>
    <rPh sb="4" eb="5">
      <t>セイ</t>
    </rPh>
    <phoneticPr fontId="2"/>
  </si>
  <si>
    <t>英字表記名</t>
    <rPh sb="4" eb="5">
      <t>メイ</t>
    </rPh>
    <phoneticPr fontId="2"/>
  </si>
  <si>
    <t>・2019年度から陸連登録に英字表記と国籍情報が必須項目となりました。</t>
    <rPh sb="9" eb="10">
      <t>リク</t>
    </rPh>
    <rPh sb="10" eb="11">
      <t>レン</t>
    </rPh>
    <rPh sb="11" eb="13">
      <t>トウロク</t>
    </rPh>
    <phoneticPr fontId="2"/>
  </si>
  <si>
    <t>・英字表記　姓：半角英大文字（RIKUREN) 名：先頭のみ半角英大文字他は小文字(Taro)</t>
    <rPh sb="1" eb="3">
      <t>エイジ</t>
    </rPh>
    <rPh sb="3" eb="5">
      <t>ヒョウキ</t>
    </rPh>
    <phoneticPr fontId="2"/>
  </si>
  <si>
    <t>国籍一覧表</t>
    <rPh sb="0" eb="2">
      <t>コクセキ</t>
    </rPh>
    <rPh sb="2" eb="4">
      <t>イチラン</t>
    </rPh>
    <rPh sb="4" eb="5">
      <t>ヒョウ</t>
    </rPh>
    <phoneticPr fontId="2"/>
  </si>
  <si>
    <t>国番号</t>
  </si>
  <si>
    <t>国名</t>
  </si>
  <si>
    <t>国コード</t>
  </si>
  <si>
    <t>日本</t>
  </si>
  <si>
    <t>JPN</t>
  </si>
  <si>
    <t>アイスランド</t>
  </si>
  <si>
    <t>ISL</t>
  </si>
  <si>
    <t>アイルランド</t>
  </si>
  <si>
    <t>IRL</t>
  </si>
  <si>
    <t>アゼルバイジャン</t>
  </si>
  <si>
    <t>AZE</t>
  </si>
  <si>
    <t>アフガニスタン</t>
  </si>
  <si>
    <t>AFG</t>
  </si>
  <si>
    <t>アメリカ</t>
  </si>
  <si>
    <t>USA</t>
  </si>
  <si>
    <t>アラブ首長国連邦</t>
  </si>
  <si>
    <t>UAE</t>
  </si>
  <si>
    <t>アルジェリア</t>
  </si>
  <si>
    <t>ALG</t>
  </si>
  <si>
    <t>アルゼンチン</t>
  </si>
  <si>
    <t>ARG</t>
  </si>
  <si>
    <t>アルバ</t>
  </si>
  <si>
    <t>ARU</t>
  </si>
  <si>
    <t>アルバニア</t>
  </si>
  <si>
    <t>ALB</t>
  </si>
  <si>
    <t>アルメニア</t>
  </si>
  <si>
    <t>ARM</t>
  </si>
  <si>
    <t>アンギラ</t>
  </si>
  <si>
    <t>AIA</t>
  </si>
  <si>
    <t>アンゴラ</t>
  </si>
  <si>
    <t>ANG</t>
  </si>
  <si>
    <t>アンティグア・バーブーダ</t>
  </si>
  <si>
    <t>ANT</t>
  </si>
  <si>
    <t>アンドラ</t>
  </si>
  <si>
    <t>AND</t>
  </si>
  <si>
    <t>イエメン</t>
  </si>
  <si>
    <t>YEM</t>
  </si>
  <si>
    <t>イスラエル</t>
  </si>
  <si>
    <t>ISR</t>
  </si>
  <si>
    <t>イタリア</t>
  </si>
  <si>
    <t>ITA</t>
  </si>
  <si>
    <t>イラク</t>
  </si>
  <si>
    <t>IRQ</t>
  </si>
  <si>
    <t>イラン</t>
  </si>
  <si>
    <t>IRI</t>
  </si>
  <si>
    <t>インド</t>
  </si>
  <si>
    <t>IND</t>
  </si>
  <si>
    <t>インドネシア</t>
  </si>
  <si>
    <t>INA</t>
  </si>
  <si>
    <t>ウガンダ</t>
  </si>
  <si>
    <t>UGA</t>
  </si>
  <si>
    <t>ウクライナ</t>
  </si>
  <si>
    <t>UKR</t>
  </si>
  <si>
    <t>ウズベキスタン</t>
  </si>
  <si>
    <t>UZB</t>
  </si>
  <si>
    <t>ウルグアイ</t>
  </si>
  <si>
    <t>URU</t>
  </si>
  <si>
    <t>英領バージン諸島</t>
  </si>
  <si>
    <t>IVB</t>
  </si>
  <si>
    <t>エクアドル</t>
  </si>
  <si>
    <t>ECU</t>
  </si>
  <si>
    <t>エジプト</t>
  </si>
  <si>
    <t>EGY</t>
  </si>
  <si>
    <t>エストニア</t>
  </si>
  <si>
    <t>EST</t>
  </si>
  <si>
    <t>エチオピア</t>
  </si>
  <si>
    <t>ETH</t>
  </si>
  <si>
    <t>エリトリア</t>
  </si>
  <si>
    <t>ERI</t>
  </si>
  <si>
    <t>エルサルバドル</t>
  </si>
  <si>
    <t>ESA</t>
  </si>
  <si>
    <t>オーストラリア</t>
  </si>
  <si>
    <t>AUS</t>
  </si>
  <si>
    <t>オーストリア</t>
  </si>
  <si>
    <t>AUT</t>
  </si>
  <si>
    <t>オマーン</t>
  </si>
  <si>
    <t>OMA</t>
  </si>
  <si>
    <t>オランダ</t>
  </si>
  <si>
    <t>NED</t>
  </si>
  <si>
    <t>ガーナ</t>
  </si>
  <si>
    <t>GHA</t>
  </si>
  <si>
    <t>カボベルデ</t>
  </si>
  <si>
    <t>CPV</t>
  </si>
  <si>
    <t>ガイアナ</t>
  </si>
  <si>
    <t>GUY</t>
  </si>
  <si>
    <t>カザフスタン</t>
  </si>
  <si>
    <t>KAZ</t>
  </si>
  <si>
    <t>カタール</t>
  </si>
  <si>
    <t>QAT</t>
  </si>
  <si>
    <t>カナダ</t>
  </si>
  <si>
    <t>CAN</t>
  </si>
  <si>
    <t>ガボン</t>
  </si>
  <si>
    <t>GAB</t>
  </si>
  <si>
    <t>カメルーン</t>
  </si>
  <si>
    <t>CMR</t>
  </si>
  <si>
    <t>ガンビア</t>
  </si>
  <si>
    <t>GAM</t>
  </si>
  <si>
    <t>カンボジア</t>
  </si>
  <si>
    <t>CAM</t>
  </si>
  <si>
    <t>朝鮮民主主義人民共和国</t>
  </si>
  <si>
    <t>PRK</t>
  </si>
  <si>
    <t>北マリアナ諸島</t>
  </si>
  <si>
    <t>NMI</t>
  </si>
  <si>
    <t>ギニア</t>
  </si>
  <si>
    <t>GUI</t>
  </si>
  <si>
    <t>ギニアビサウ</t>
  </si>
  <si>
    <t>GBS</t>
  </si>
  <si>
    <t>キプロス</t>
  </si>
  <si>
    <t>CYP</t>
  </si>
  <si>
    <t>キューバ</t>
  </si>
  <si>
    <t>CUB</t>
  </si>
  <si>
    <t>ギリシャ</t>
  </si>
  <si>
    <t>GRE</t>
  </si>
  <si>
    <t>キリバス</t>
  </si>
  <si>
    <t>KIR</t>
  </si>
  <si>
    <t>キルギスタン</t>
  </si>
  <si>
    <t>KGZ</t>
  </si>
  <si>
    <t>グアテマラ</t>
  </si>
  <si>
    <t>GUA</t>
  </si>
  <si>
    <t>グアム</t>
  </si>
  <si>
    <t>GUM</t>
  </si>
  <si>
    <t>クウェート</t>
  </si>
  <si>
    <t>KUW</t>
  </si>
  <si>
    <t>クック諸島</t>
  </si>
  <si>
    <t>COK</t>
  </si>
  <si>
    <t>ジョージア</t>
  </si>
  <si>
    <t>GEO</t>
  </si>
  <si>
    <t>GBR</t>
  </si>
  <si>
    <t>グレナダ</t>
  </si>
  <si>
    <t>GRN</t>
  </si>
  <si>
    <t>クロアチア</t>
  </si>
  <si>
    <t>CRO</t>
  </si>
  <si>
    <t>ケイマン諸島</t>
  </si>
  <si>
    <t>CAY</t>
  </si>
  <si>
    <t>ニュージーランド</t>
  </si>
  <si>
    <t>NZL</t>
  </si>
  <si>
    <t>ネパール</t>
  </si>
  <si>
    <t>NEP</t>
  </si>
  <si>
    <t>ノーフォーク島</t>
  </si>
  <si>
    <t>NFI</t>
  </si>
  <si>
    <t>ノルウエー</t>
  </si>
  <si>
    <t>NOR</t>
  </si>
  <si>
    <t>バーレーン</t>
  </si>
  <si>
    <t>BRN</t>
  </si>
  <si>
    <t>ハイチ</t>
  </si>
  <si>
    <t>HAI</t>
  </si>
  <si>
    <t>パキスタン</t>
  </si>
  <si>
    <t>PAK</t>
  </si>
  <si>
    <t>バチカン市国</t>
  </si>
  <si>
    <t>VAT</t>
  </si>
  <si>
    <t>パナマ</t>
  </si>
  <si>
    <t>PAN</t>
  </si>
  <si>
    <t>半角英字大文字</t>
    <rPh sb="0" eb="2">
      <t>ハンカク</t>
    </rPh>
    <rPh sb="2" eb="4">
      <t>エイジ</t>
    </rPh>
    <rPh sb="4" eb="7">
      <t>オオモジ</t>
    </rPh>
    <phoneticPr fontId="2"/>
  </si>
  <si>
    <t>半角英字　先頭大文字　＋　小文字</t>
    <rPh sb="0" eb="2">
      <t>ハンカク</t>
    </rPh>
    <rPh sb="2" eb="4">
      <t>エイジ</t>
    </rPh>
    <rPh sb="5" eb="7">
      <t>セントウ</t>
    </rPh>
    <rPh sb="7" eb="10">
      <t>オオモジ</t>
    </rPh>
    <rPh sb="13" eb="16">
      <t>コモジ</t>
    </rPh>
    <phoneticPr fontId="2"/>
  </si>
  <si>
    <t>未入力は日本とみなします</t>
    <rPh sb="0" eb="3">
      <t>ミニュウリョク</t>
    </rPh>
    <rPh sb="4" eb="6">
      <t>ニホン</t>
    </rPh>
    <phoneticPr fontId="2"/>
  </si>
  <si>
    <t>クラブチーム所属で中高生の場合は
中1
高2
等</t>
    <rPh sb="6" eb="8">
      <t>ショゾク</t>
    </rPh>
    <rPh sb="9" eb="12">
      <t>チュウコウセイ</t>
    </rPh>
    <rPh sb="13" eb="15">
      <t>バアイ</t>
    </rPh>
    <rPh sb="17" eb="18">
      <t>チュウ</t>
    </rPh>
    <rPh sb="20" eb="21">
      <t>コウ</t>
    </rPh>
    <rPh sb="23" eb="24">
      <t>トウ</t>
    </rPh>
    <phoneticPr fontId="2"/>
  </si>
  <si>
    <t>クラブチーム所属で中高生の場合は学校名を記入してください</t>
    <rPh sb="6" eb="8">
      <t>ショゾク</t>
    </rPh>
    <rPh sb="9" eb="12">
      <t>チュウコウセイ</t>
    </rPh>
    <rPh sb="13" eb="15">
      <t>バアイ</t>
    </rPh>
    <rPh sb="16" eb="18">
      <t>ガッコウ</t>
    </rPh>
    <rPh sb="18" eb="19">
      <t>メイ</t>
    </rPh>
    <rPh sb="20" eb="22">
      <t>キニュウ</t>
    </rPh>
    <phoneticPr fontId="2"/>
  </si>
  <si>
    <t>yyyy/mm/dd</t>
  </si>
  <si>
    <t>半角数字および"/"
生年（西暦4桁）/月/日</t>
    <rPh sb="0" eb="2">
      <t>ハンカク</t>
    </rPh>
    <rPh sb="2" eb="4">
      <t>スウジ</t>
    </rPh>
    <phoneticPr fontId="2"/>
  </si>
  <si>
    <t>バヌアツ</t>
  </si>
  <si>
    <t>VAN</t>
  </si>
  <si>
    <t>バハマ</t>
  </si>
  <si>
    <t>BAH</t>
  </si>
  <si>
    <t>パプアニューギニア</t>
  </si>
  <si>
    <t>PNG</t>
  </si>
  <si>
    <t>バミューダ</t>
  </si>
  <si>
    <t>BER</t>
  </si>
  <si>
    <t>パラオ</t>
  </si>
  <si>
    <t>PLW</t>
  </si>
  <si>
    <t>パラグアイ</t>
  </si>
  <si>
    <t>PAR</t>
  </si>
  <si>
    <t>バルバドス</t>
  </si>
  <si>
    <t>BAR</t>
  </si>
  <si>
    <t>ハンガリー</t>
  </si>
  <si>
    <t>HUN</t>
  </si>
  <si>
    <t>バングラデシュ</t>
  </si>
  <si>
    <t>BAN</t>
  </si>
  <si>
    <t>東ティモール</t>
  </si>
  <si>
    <t>TLS</t>
  </si>
  <si>
    <t>フィジー</t>
  </si>
  <si>
    <t>FIJ</t>
  </si>
  <si>
    <t>フィリピン</t>
  </si>
  <si>
    <t>PHI</t>
  </si>
  <si>
    <t>フィンランド</t>
  </si>
  <si>
    <t>FIN</t>
  </si>
  <si>
    <t>ブータン</t>
  </si>
  <si>
    <t>BHU</t>
  </si>
  <si>
    <t>プエルトリコ</t>
  </si>
  <si>
    <t>PUR</t>
  </si>
  <si>
    <t>ブラジル</t>
  </si>
  <si>
    <t>BRA</t>
  </si>
  <si>
    <t>FRA</t>
  </si>
  <si>
    <t>仏領ポリネシア</t>
  </si>
  <si>
    <t>PYF</t>
  </si>
  <si>
    <t>ブルガリア</t>
  </si>
  <si>
    <t>BUL</t>
  </si>
  <si>
    <t>ブルキナファソ</t>
  </si>
  <si>
    <t>BUR</t>
  </si>
  <si>
    <t>ブルネイ</t>
  </si>
  <si>
    <t>BRU</t>
  </si>
  <si>
    <t>ブルンジ</t>
  </si>
  <si>
    <t>BDI</t>
  </si>
  <si>
    <t>米領サモア</t>
  </si>
  <si>
    <t>ASA</t>
  </si>
  <si>
    <t>米領バージン諸島</t>
  </si>
  <si>
    <t>ISV</t>
  </si>
  <si>
    <t>ベトナム</t>
  </si>
  <si>
    <t>VIE</t>
  </si>
  <si>
    <t>ベニン</t>
  </si>
  <si>
    <t>BEN</t>
  </si>
  <si>
    <t>ベネズエラ</t>
  </si>
  <si>
    <t>VEN</t>
  </si>
  <si>
    <t>ベラルーシ</t>
  </si>
  <si>
    <t>BLR</t>
  </si>
  <si>
    <t>ベリーズ</t>
  </si>
  <si>
    <t>BIZ</t>
  </si>
  <si>
    <t>ペルー</t>
  </si>
  <si>
    <t>PER</t>
  </si>
  <si>
    <t>ベルギー</t>
  </si>
  <si>
    <t>BEL</t>
  </si>
  <si>
    <t>ポーランド</t>
  </si>
  <si>
    <t>POL</t>
  </si>
  <si>
    <t>ボスニア・ヘルツェゴビナ</t>
  </si>
  <si>
    <t>BIH</t>
  </si>
  <si>
    <t>ボツワナ</t>
  </si>
  <si>
    <t>BOT</t>
  </si>
  <si>
    <t>ケニア</t>
  </si>
  <si>
    <t>KEN</t>
  </si>
  <si>
    <t>コートジボアール</t>
  </si>
  <si>
    <t>CIV</t>
  </si>
  <si>
    <t>コスタリカ</t>
  </si>
  <si>
    <t>CRC</t>
  </si>
  <si>
    <t>コモロ</t>
  </si>
  <si>
    <t>COM</t>
  </si>
  <si>
    <t>コロンビア</t>
  </si>
  <si>
    <t>COL</t>
  </si>
  <si>
    <t>コンゴ</t>
  </si>
  <si>
    <t>CGO</t>
  </si>
  <si>
    <t>コンゴ民主共和国</t>
  </si>
  <si>
    <t>COD</t>
  </si>
  <si>
    <t>サウジアラビア</t>
  </si>
  <si>
    <t>KSA</t>
  </si>
  <si>
    <t>サモア</t>
  </si>
  <si>
    <t>SAM</t>
  </si>
  <si>
    <t>サントメプリンシペ</t>
  </si>
  <si>
    <t>STP</t>
  </si>
  <si>
    <t>ザンビア</t>
  </si>
  <si>
    <t>ZAM</t>
  </si>
  <si>
    <t>サンマリノ</t>
  </si>
  <si>
    <t>SMR</t>
  </si>
  <si>
    <t>シエラレオネ</t>
  </si>
  <si>
    <t>SLE</t>
  </si>
  <si>
    <t>ジブチ</t>
  </si>
  <si>
    <t>DJI</t>
  </si>
  <si>
    <t>ジブラルタル</t>
  </si>
  <si>
    <t>GIB</t>
  </si>
  <si>
    <t>ジャマイカ</t>
  </si>
  <si>
    <t>JAM</t>
  </si>
  <si>
    <t>シリア</t>
  </si>
  <si>
    <t>SYR</t>
  </si>
  <si>
    <t>SGP</t>
  </si>
  <si>
    <t>ジンバブエ</t>
  </si>
  <si>
    <t>ZIM</t>
  </si>
  <si>
    <t>スイス</t>
  </si>
  <si>
    <t>SUI</t>
  </si>
  <si>
    <t>スウェーデン</t>
  </si>
  <si>
    <t>SWE</t>
  </si>
  <si>
    <t>スーダン</t>
  </si>
  <si>
    <t>SUD</t>
  </si>
  <si>
    <t>スペイン</t>
  </si>
  <si>
    <t>ESP</t>
  </si>
  <si>
    <t>スリナム</t>
  </si>
  <si>
    <t>SUR</t>
  </si>
  <si>
    <t>スリランカ</t>
  </si>
  <si>
    <t>SRI</t>
  </si>
  <si>
    <t>スロバキア</t>
  </si>
  <si>
    <t>SVK</t>
  </si>
  <si>
    <t>スロベニア</t>
  </si>
  <si>
    <t>SLO</t>
  </si>
  <si>
    <t>スワジランド</t>
  </si>
  <si>
    <t>SWZ</t>
  </si>
  <si>
    <t>パレスチナ</t>
  </si>
  <si>
    <t>PLE</t>
  </si>
  <si>
    <t>セーシェル</t>
  </si>
  <si>
    <t>SEY</t>
  </si>
  <si>
    <t>赤道ギニア</t>
  </si>
  <si>
    <t>GEQ</t>
  </si>
  <si>
    <t>セネガル</t>
  </si>
  <si>
    <t>SEN</t>
  </si>
  <si>
    <t>セルビア</t>
  </si>
  <si>
    <t>SRB</t>
  </si>
  <si>
    <t>セントクリストファーネビス</t>
  </si>
  <si>
    <t>SKN</t>
  </si>
  <si>
    <t>セントビンセント</t>
  </si>
  <si>
    <t>VIN</t>
  </si>
  <si>
    <t>セントルシア</t>
  </si>
  <si>
    <t>LCA</t>
  </si>
  <si>
    <t>ソマリア</t>
  </si>
  <si>
    <t>SOM</t>
  </si>
  <si>
    <t>ソロモン諸島</t>
  </si>
  <si>
    <t>SOL</t>
  </si>
  <si>
    <t>タークス・カイコス諸島</t>
  </si>
  <si>
    <t>TKS</t>
  </si>
  <si>
    <t>THA</t>
  </si>
  <si>
    <t>KOR</t>
  </si>
  <si>
    <t>チャイニーズ　タイペイ</t>
  </si>
  <si>
    <t>TPE</t>
  </si>
  <si>
    <t>タジキスタン</t>
  </si>
  <si>
    <t>TJK</t>
  </si>
  <si>
    <t>タンザニア</t>
  </si>
  <si>
    <t>TAN</t>
  </si>
  <si>
    <t>チェコ</t>
  </si>
  <si>
    <t>CZE</t>
  </si>
  <si>
    <t>チャド</t>
  </si>
  <si>
    <t>CHA</t>
  </si>
  <si>
    <t>中央アフリカ</t>
  </si>
  <si>
    <t>CAF</t>
  </si>
  <si>
    <t>CHN</t>
  </si>
  <si>
    <t>チュニジア</t>
  </si>
  <si>
    <t>TUN</t>
  </si>
  <si>
    <t>チリ</t>
  </si>
  <si>
    <t>CHI</t>
  </si>
  <si>
    <t>ツバル</t>
  </si>
  <si>
    <t>TUV</t>
  </si>
  <si>
    <t>デンマーク</t>
  </si>
  <si>
    <t>DEN</t>
  </si>
  <si>
    <t>ドイツ</t>
  </si>
  <si>
    <t>GER</t>
  </si>
  <si>
    <t>トーゴ</t>
  </si>
  <si>
    <t>TOG</t>
  </si>
  <si>
    <t>ドミニカ共和国</t>
  </si>
  <si>
    <t>DOM</t>
  </si>
  <si>
    <t>ドミニカ</t>
  </si>
  <si>
    <t>DMA</t>
  </si>
  <si>
    <t>トリニダード・トバゴ</t>
  </si>
  <si>
    <t>TTO</t>
  </si>
  <si>
    <t>トルクメニスタン</t>
  </si>
  <si>
    <t>TKM</t>
  </si>
  <si>
    <t>TUR</t>
  </si>
  <si>
    <t>トンガ</t>
  </si>
  <si>
    <t>TGA</t>
  </si>
  <si>
    <t>ナイジェリア</t>
  </si>
  <si>
    <t>NGR</t>
  </si>
  <si>
    <t>ナウル</t>
  </si>
  <si>
    <t>NRU</t>
  </si>
  <si>
    <t>ナミビア</t>
  </si>
  <si>
    <t>NAM</t>
  </si>
  <si>
    <t>ニウエ</t>
  </si>
  <si>
    <t>NIU</t>
  </si>
  <si>
    <t>ニカラグア</t>
  </si>
  <si>
    <t>NCA</t>
  </si>
  <si>
    <t>ニジェール</t>
  </si>
  <si>
    <t>NIG</t>
  </si>
  <si>
    <t>ヨルダン</t>
  </si>
  <si>
    <t>JOR</t>
  </si>
  <si>
    <t>ラオス</t>
  </si>
  <si>
    <t>LAO</t>
  </si>
  <si>
    <t>ボリビア</t>
  </si>
  <si>
    <t>BOL</t>
  </si>
  <si>
    <t>ポルトガル</t>
  </si>
  <si>
    <t>POR</t>
  </si>
  <si>
    <t>中国・香港</t>
  </si>
  <si>
    <t>HKG</t>
  </si>
  <si>
    <t>ホンジュラス</t>
  </si>
  <si>
    <t>HON</t>
  </si>
  <si>
    <t>マーシャル諸島</t>
  </si>
  <si>
    <t>MHL</t>
  </si>
  <si>
    <t>マカオ</t>
  </si>
  <si>
    <t>MAC</t>
  </si>
  <si>
    <t>マケドニア</t>
  </si>
  <si>
    <t>MKD</t>
  </si>
  <si>
    <t>マダガスカル</t>
  </si>
  <si>
    <t>MAD</t>
  </si>
  <si>
    <t>マラウイ</t>
  </si>
  <si>
    <t>MAW</t>
  </si>
  <si>
    <t>マリ</t>
  </si>
  <si>
    <t>MLI</t>
  </si>
  <si>
    <t>マルタ</t>
  </si>
  <si>
    <t>MLT</t>
  </si>
  <si>
    <t>マレーシア</t>
  </si>
  <si>
    <t>MAS</t>
  </si>
  <si>
    <t>ミクロネシア連邦</t>
  </si>
  <si>
    <t>FSM</t>
  </si>
  <si>
    <t>南アフリカ</t>
  </si>
  <si>
    <t>RSA</t>
  </si>
  <si>
    <t>南スーダン</t>
  </si>
  <si>
    <t>SSD</t>
  </si>
  <si>
    <t>ミャンマー</t>
  </si>
  <si>
    <t>MYA</t>
  </si>
  <si>
    <t>メキシコ</t>
  </si>
  <si>
    <t>MEX</t>
  </si>
  <si>
    <t>モーリシャス</t>
  </si>
  <si>
    <t>MRI</t>
  </si>
  <si>
    <t>モーリタニア</t>
  </si>
  <si>
    <t>MTN</t>
  </si>
  <si>
    <t>モザンビーク</t>
  </si>
  <si>
    <t>MOZ</t>
  </si>
  <si>
    <t>モナコ</t>
  </si>
  <si>
    <t>MON</t>
  </si>
  <si>
    <t>モルディブ</t>
  </si>
  <si>
    <t>MDV</t>
  </si>
  <si>
    <t>モルドバ</t>
  </si>
  <si>
    <t>MDA</t>
  </si>
  <si>
    <t>モロッコ</t>
  </si>
  <si>
    <t>MAR</t>
  </si>
  <si>
    <t>モンゴル</t>
  </si>
  <si>
    <t>MGL</t>
  </si>
  <si>
    <t>モンテネグロ</t>
  </si>
  <si>
    <t>MNE</t>
  </si>
  <si>
    <t>モントセラト</t>
  </si>
  <si>
    <t>MNT</t>
  </si>
  <si>
    <t>ラトビア</t>
  </si>
  <si>
    <t>LAT</t>
  </si>
  <si>
    <t>リトアニア</t>
  </si>
  <si>
    <t>LTU</t>
  </si>
  <si>
    <t>リビア</t>
  </si>
  <si>
    <t>LBA</t>
  </si>
  <si>
    <t>リヒテンシュタイン</t>
  </si>
  <si>
    <t>LIE</t>
  </si>
  <si>
    <t>リベリア</t>
  </si>
  <si>
    <t>LBR</t>
  </si>
  <si>
    <t>ルーマニア</t>
  </si>
  <si>
    <t>ROU</t>
  </si>
  <si>
    <t>ルクセンブルグ</t>
  </si>
  <si>
    <t>LUX</t>
  </si>
  <si>
    <t>ルワンダ</t>
  </si>
  <si>
    <t>RWA</t>
  </si>
  <si>
    <t>レソト</t>
  </si>
  <si>
    <t>LES</t>
  </si>
  <si>
    <t>レバノン</t>
  </si>
  <si>
    <t>LBN</t>
  </si>
  <si>
    <t>ロシア</t>
  </si>
  <si>
    <t>RUS</t>
  </si>
  <si>
    <t>コソボ</t>
  </si>
  <si>
    <t>KOS</t>
  </si>
  <si>
    <t>日本含む二重国籍　</t>
  </si>
  <si>
    <t>DUAL1</t>
  </si>
  <si>
    <t>日本含まない二重国籍</t>
  </si>
  <si>
    <t>DUAL2</t>
  </si>
  <si>
    <t>回答なし</t>
  </si>
  <si>
    <t>NOA</t>
  </si>
  <si>
    <t>※日本より以下は五十音順です。</t>
    <phoneticPr fontId="2"/>
  </si>
  <si>
    <t>※日本を含む二重国籍：217　回答なし：219　未入力は日本とみなします。</t>
    <phoneticPr fontId="2"/>
  </si>
  <si>
    <t>半角数字</t>
    <rPh sb="2" eb="3">
      <t>スウ</t>
    </rPh>
    <phoneticPr fontId="2"/>
  </si>
  <si>
    <t>英字表記</t>
    <rPh sb="0" eb="2">
      <t>エイジ</t>
    </rPh>
    <rPh sb="2" eb="4">
      <t>ヒョウキ</t>
    </rPh>
    <phoneticPr fontId="2"/>
  </si>
  <si>
    <r>
      <t xml:space="preserve">国番号
</t>
    </r>
    <r>
      <rPr>
        <sz val="6"/>
        <rFont val="ＭＳ 明朝"/>
        <family val="1"/>
        <charset val="128"/>
      </rPr>
      <t>(未入力:日本)</t>
    </r>
    <rPh sb="0" eb="1">
      <t>クニ</t>
    </rPh>
    <rPh sb="1" eb="3">
      <t>バンゴウ</t>
    </rPh>
    <rPh sb="9" eb="11">
      <t>ニホン</t>
    </rPh>
    <phoneticPr fontId="2"/>
  </si>
  <si>
    <t>国籍</t>
    <rPh sb="0" eb="2">
      <t>コクセキ</t>
    </rPh>
    <phoneticPr fontId="2"/>
  </si>
  <si>
    <t>性別番号</t>
  </si>
  <si>
    <t>姓</t>
  </si>
  <si>
    <t>姓2</t>
  </si>
  <si>
    <t>**</t>
  </si>
  <si>
    <t>男女混合</t>
  </si>
  <si>
    <t>男女個人</t>
    <rPh sb="0" eb="2">
      <t>ダンジョ</t>
    </rPh>
    <rPh sb="2" eb="4">
      <t>コジン</t>
    </rPh>
    <phoneticPr fontId="2"/>
  </si>
  <si>
    <t>No.</t>
    <phoneticPr fontId="2"/>
  </si>
  <si>
    <t>ＡＢＣ共通</t>
    <rPh sb="3" eb="5">
      <t>キョウツウ</t>
    </rPh>
    <phoneticPr fontId="2"/>
  </si>
  <si>
    <t>ＢＣ共通</t>
    <rPh sb="2" eb="4">
      <t>キョウツウ</t>
    </rPh>
    <phoneticPr fontId="2"/>
  </si>
  <si>
    <t>100</t>
  </si>
  <si>
    <t>登録番号</t>
  </si>
  <si>
    <t>競技者名</t>
  </si>
  <si>
    <t>所属名</t>
  </si>
  <si>
    <t>種別</t>
    <rPh sb="0" eb="2">
      <t>シュベツ</t>
    </rPh>
    <phoneticPr fontId="2"/>
  </si>
  <si>
    <t>種目</t>
    <rPh sb="0" eb="2">
      <t>シュモク</t>
    </rPh>
    <phoneticPr fontId="2"/>
  </si>
  <si>
    <t>学年</t>
    <rPh sb="0" eb="2">
      <t>ガクネン</t>
    </rPh>
    <phoneticPr fontId="2"/>
  </si>
  <si>
    <t>種目ｺｰﾄﾞ</t>
  </si>
  <si>
    <t>種目番号</t>
  </si>
  <si>
    <t>種目番号</t>
    <rPh sb="0" eb="2">
      <t>シュモク</t>
    </rPh>
    <phoneticPr fontId="2"/>
  </si>
  <si>
    <t>他登録府県</t>
    <rPh sb="0" eb="1">
      <t>タ</t>
    </rPh>
    <rPh sb="1" eb="3">
      <t>トウロク</t>
    </rPh>
    <phoneticPr fontId="2"/>
  </si>
  <si>
    <t>連番</t>
    <rPh sb="0" eb="2">
      <t>レンバン</t>
    </rPh>
    <phoneticPr fontId="2"/>
  </si>
  <si>
    <t>記録</t>
    <phoneticPr fontId="2"/>
  </si>
  <si>
    <t>エントリー元データ　個人</t>
    <rPh sb="5" eb="6">
      <t>モト</t>
    </rPh>
    <rPh sb="10" eb="12">
      <t>コジン</t>
    </rPh>
    <phoneticPr fontId="2"/>
  </si>
  <si>
    <t>種目名</t>
  </si>
  <si>
    <t>種目名</t>
    <phoneticPr fontId="2"/>
  </si>
  <si>
    <t>種目コード</t>
  </si>
  <si>
    <t>備考</t>
  </si>
  <si>
    <t>001</t>
  </si>
  <si>
    <t>002</t>
  </si>
  <si>
    <t>003</t>
  </si>
  <si>
    <t>004</t>
  </si>
  <si>
    <t>005</t>
  </si>
  <si>
    <t>006</t>
  </si>
  <si>
    <t>007</t>
  </si>
  <si>
    <t>008</t>
  </si>
  <si>
    <t>009</t>
  </si>
  <si>
    <t>010</t>
  </si>
  <si>
    <t>011</t>
  </si>
  <si>
    <t>012</t>
  </si>
  <si>
    <t>10000m</t>
  </si>
  <si>
    <t>013</t>
  </si>
  <si>
    <t>15000m</t>
  </si>
  <si>
    <t>014</t>
  </si>
  <si>
    <t>20000m</t>
  </si>
  <si>
    <t>015</t>
  </si>
  <si>
    <t>25000m</t>
  </si>
  <si>
    <t>016</t>
  </si>
  <si>
    <t>30000m</t>
  </si>
  <si>
    <t>017</t>
  </si>
  <si>
    <t>１時間走</t>
  </si>
  <si>
    <t>018</t>
  </si>
  <si>
    <t>１マイル</t>
  </si>
  <si>
    <t>019</t>
  </si>
  <si>
    <t>２マイル</t>
  </si>
  <si>
    <t>032</t>
  </si>
  <si>
    <t>033</t>
  </si>
  <si>
    <t>034</t>
  </si>
  <si>
    <t>037</t>
  </si>
  <si>
    <t>042</t>
  </si>
  <si>
    <t>044</t>
  </si>
  <si>
    <t>046</t>
  </si>
  <si>
    <t>051</t>
  </si>
  <si>
    <t>052</t>
  </si>
  <si>
    <t>053</t>
  </si>
  <si>
    <t>061</t>
  </si>
  <si>
    <t>062</t>
  </si>
  <si>
    <t>10000m競歩</t>
  </si>
  <si>
    <t>063</t>
  </si>
  <si>
    <t>20000m競歩</t>
  </si>
  <si>
    <t>064</t>
  </si>
  <si>
    <t>30000m競歩</t>
  </si>
  <si>
    <t>065</t>
  </si>
  <si>
    <t>50000m競歩</t>
  </si>
  <si>
    <t>066</t>
  </si>
  <si>
    <t>２時間競歩</t>
  </si>
  <si>
    <t>3000m競歩</t>
  </si>
  <si>
    <t>071</t>
  </si>
  <si>
    <t>走高跳</t>
  </si>
  <si>
    <t>072</t>
  </si>
  <si>
    <t>棒高跳</t>
  </si>
  <si>
    <t>073</t>
  </si>
  <si>
    <t>走幅跳</t>
  </si>
  <si>
    <t>074</t>
  </si>
  <si>
    <t>三段跳</t>
  </si>
  <si>
    <t>080</t>
  </si>
  <si>
    <t>081</t>
  </si>
  <si>
    <t>082</t>
  </si>
  <si>
    <t>083</t>
  </si>
  <si>
    <t>084</t>
  </si>
  <si>
    <t>085</t>
  </si>
  <si>
    <t>086</t>
  </si>
  <si>
    <t>087</t>
  </si>
  <si>
    <t>088</t>
  </si>
  <si>
    <t>089</t>
  </si>
  <si>
    <t>090</t>
  </si>
  <si>
    <t>091</t>
  </si>
  <si>
    <t>092</t>
  </si>
  <si>
    <t>093</t>
  </si>
  <si>
    <t>094</t>
  </si>
  <si>
    <t>102</t>
  </si>
  <si>
    <t>103</t>
  </si>
  <si>
    <t>104</t>
  </si>
  <si>
    <t>女子駅伝中長競技会</t>
  </si>
  <si>
    <t>中男１００ｍＨ(83.8cm_8.50m)</t>
  </si>
  <si>
    <t>１００ｍＨ(83.8cm_8.5m)</t>
  </si>
  <si>
    <t>100mH(83.8cm_8.5m)</t>
  </si>
  <si>
    <t>中男１１０ｍＹＨ(91.4cm_9.14m)</t>
  </si>
  <si>
    <t>１１０ｍＵ18Ｈ(91.4cm_9.14m)</t>
  </si>
  <si>
    <t>110mU18H(91.4cm_9.14m)</t>
  </si>
  <si>
    <t>高男１１０ｍＪＨ(99.1cm_9.14m)</t>
  </si>
  <si>
    <t>１１０ｍＵ20Ｈ(99.1cm_9.14m)</t>
  </si>
  <si>
    <t>110mU20H(99.1cm_9.14m)</t>
  </si>
  <si>
    <t>男１１０ｍＨ(106.7cm_9.14m)</t>
  </si>
  <si>
    <t>１１０ｍＨ(106.7cm_9.14m)</t>
  </si>
  <si>
    <t>110mH(106.7cm_9.14m)</t>
  </si>
  <si>
    <t>男一般</t>
    <rPh sb="1" eb="3">
      <t>イッパン</t>
    </rPh>
    <phoneticPr fontId="2"/>
  </si>
  <si>
    <t>２００ｍＨ(76.2cm_18.29m)</t>
  </si>
  <si>
    <t>200mH(76.2cm_18.29m)</t>
  </si>
  <si>
    <t>男４００ｍＨ(76.2cm_35.0m)</t>
  </si>
  <si>
    <t>４００ｍＨ(76.2cm_35.0m)</t>
  </si>
  <si>
    <t>400mH(76.2cm_35.0m)</t>
  </si>
  <si>
    <t>男４００ｍＨ(91.4cm_35.0m)</t>
    <rPh sb="0" eb="1">
      <t>ダン</t>
    </rPh>
    <phoneticPr fontId="2"/>
  </si>
  <si>
    <t>４００ｍＨ(91.4cm_35.0m)</t>
  </si>
  <si>
    <t>400mH(91.4cm_35.0m)</t>
  </si>
  <si>
    <t>男一般_U20</t>
    <rPh sb="0" eb="1">
      <t>ダン</t>
    </rPh>
    <rPh sb="1" eb="3">
      <t>イッパン</t>
    </rPh>
    <phoneticPr fontId="2"/>
  </si>
  <si>
    <t>男３００ｍＨ(91.4cm_35.0m)</t>
  </si>
  <si>
    <t>３００ｍＨ(91.4cm_35.0m)</t>
  </si>
  <si>
    <t>300mU20H(91.4cm_35.0m)</t>
  </si>
  <si>
    <t>U20(男)</t>
  </si>
  <si>
    <t>男３００ｍＨ(83.8cm_35.0m)</t>
  </si>
  <si>
    <t>039</t>
  </si>
  <si>
    <t>３００ｍＨ(83.8cm_35.0m)</t>
  </si>
  <si>
    <t>300mU18H(83.8cm_35.0m)</t>
  </si>
  <si>
    <t>女８０ｍＨ(76.2cm_8.00m)</t>
  </si>
  <si>
    <t>８０ｍＨ(76.2cm_8.0m)</t>
  </si>
  <si>
    <t>80mH(76.2cm_8.0m)</t>
  </si>
  <si>
    <t>中女１００ｍＭＨ(76.2cm_8.00m)</t>
  </si>
  <si>
    <t>女１００ｍＹＨ(76.2cm_8.50m)</t>
  </si>
  <si>
    <t>１００ｍＵ18Ｈ(76.2cm_8.5m)</t>
  </si>
  <si>
    <t>100mU18H(76.2cm_8.5m)</t>
  </si>
  <si>
    <t>女１００ｍＨ(83.8cm_8.50m)</t>
  </si>
  <si>
    <t>女一般_U20</t>
    <rPh sb="1" eb="3">
      <t>イッパン</t>
    </rPh>
    <phoneticPr fontId="2"/>
  </si>
  <si>
    <t>２００ｍＨ(68.6cm_35.0m)</t>
  </si>
  <si>
    <t>200mH(68.6cm_35.0m)</t>
  </si>
  <si>
    <t>女４００ｍＨ(76.2cm_35.0m)</t>
  </si>
  <si>
    <t>女一般_U20</t>
  </si>
  <si>
    <t>３００ｍＨ(76.2cm_35.0m)</t>
  </si>
  <si>
    <t>300mH(76.2cm_35.0m)</t>
  </si>
  <si>
    <t>２０００ｍ障害(914mm)</t>
  </si>
  <si>
    <t>2000m障害(762mm)</t>
  </si>
  <si>
    <t>２０００ｍ障害(762mm)</t>
  </si>
  <si>
    <t>3000m障害(762mm)</t>
  </si>
  <si>
    <t>男</t>
    <rPh sb="0" eb="1">
      <t>ダン</t>
    </rPh>
    <phoneticPr fontId="2"/>
  </si>
  <si>
    <t>女</t>
    <rPh sb="0" eb="1">
      <t>ジョ</t>
    </rPh>
    <phoneticPr fontId="2"/>
  </si>
  <si>
    <t>四段跳</t>
    <rPh sb="0" eb="1">
      <t>４</t>
    </rPh>
    <phoneticPr fontId="2"/>
  </si>
  <si>
    <t>075</t>
  </si>
  <si>
    <t>立幅跳</t>
    <rPh sb="0" eb="1">
      <t>タチ</t>
    </rPh>
    <rPh sb="1" eb="2">
      <t>ハバ</t>
    </rPh>
    <phoneticPr fontId="2"/>
  </si>
  <si>
    <t>076</t>
  </si>
  <si>
    <t>077</t>
  </si>
  <si>
    <t>男中Y砲丸投(5.000kg)</t>
    <rPh sb="1" eb="2">
      <t>チュウ</t>
    </rPh>
    <phoneticPr fontId="2"/>
  </si>
  <si>
    <t>女中男円盤投(1.000kg)</t>
    <rPh sb="1" eb="2">
      <t>チュウ</t>
    </rPh>
    <rPh sb="2" eb="3">
      <t>ダン</t>
    </rPh>
    <phoneticPr fontId="2"/>
  </si>
  <si>
    <t>男高Jrハンマー投(6.000kg)</t>
    <rPh sb="1" eb="2">
      <t>コウ</t>
    </rPh>
    <phoneticPr fontId="2"/>
  </si>
  <si>
    <t>男中Y円盤投(1.500kg)</t>
    <rPh sb="1" eb="2">
      <t>チュウ</t>
    </rPh>
    <phoneticPr fontId="2"/>
  </si>
  <si>
    <t>ジャベリックボール投</t>
    <rPh sb="9" eb="10">
      <t>ナ</t>
    </rPh>
    <phoneticPr fontId="2"/>
  </si>
  <si>
    <t>ｼﾞｬﾍﾞﾘｯｸﾎﾞｰﾙ投</t>
    <rPh sb="12" eb="13">
      <t>ナ</t>
    </rPh>
    <phoneticPr fontId="2"/>
  </si>
  <si>
    <t>小男女</t>
    <rPh sb="0" eb="1">
      <t>ショウ</t>
    </rPh>
    <rPh sb="1" eb="3">
      <t>ダンジョ</t>
    </rPh>
    <phoneticPr fontId="2"/>
  </si>
  <si>
    <t>男子</t>
    <rPh sb="0" eb="2">
      <t>ダンシ</t>
    </rPh>
    <phoneticPr fontId="2"/>
  </si>
  <si>
    <t>男４種競技１１０ｍＨ</t>
    <rPh sb="0" eb="1">
      <t>オトコ</t>
    </rPh>
    <phoneticPr fontId="2"/>
  </si>
  <si>
    <t>四種110mH</t>
    <rPh sb="0" eb="1">
      <t>4</t>
    </rPh>
    <phoneticPr fontId="2"/>
  </si>
  <si>
    <t>女子</t>
    <rPh sb="0" eb="2">
      <t>ジョシ</t>
    </rPh>
    <phoneticPr fontId="2"/>
  </si>
  <si>
    <t>小コンバインドＡ総合得点</t>
    <rPh sb="0" eb="1">
      <t>ショウ</t>
    </rPh>
    <phoneticPr fontId="2"/>
  </si>
  <si>
    <t>215</t>
  </si>
  <si>
    <t>小学生男女</t>
    <rPh sb="0" eb="3">
      <t>ショウガクセイ</t>
    </rPh>
    <rPh sb="3" eb="5">
      <t>ダンジョ</t>
    </rPh>
    <phoneticPr fontId="2"/>
  </si>
  <si>
    <t>小ｺﾝﾊﾞｲﾝﾄﾞA８０ｍＨ(70.0cm_7.0m)</t>
    <rPh sb="0" eb="1">
      <t>ショウ</t>
    </rPh>
    <phoneticPr fontId="2"/>
  </si>
  <si>
    <t>429215</t>
  </si>
  <si>
    <t>ｺﾝﾊﾞｲﾝﾄﾞA８０ｍＨ(70.0cm_7.0m)</t>
  </si>
  <si>
    <t>ｺﾝﾊﾞｲﾝﾄﾞA80mH(70.0cm_7.0m)</t>
  </si>
  <si>
    <t>598215</t>
  </si>
  <si>
    <t>小コンバインドＢ総合得点</t>
    <rPh sb="0" eb="1">
      <t>ショウ</t>
    </rPh>
    <phoneticPr fontId="2"/>
  </si>
  <si>
    <t>220</t>
  </si>
  <si>
    <t>073220</t>
  </si>
  <si>
    <t>494220</t>
  </si>
  <si>
    <t>５０ｍ</t>
  </si>
  <si>
    <t>50m</t>
  </si>
  <si>
    <t>６０ｍＨ(60.0cm_6.0m)</t>
  </si>
  <si>
    <t>60mH(60.0cm_6.0m)</t>
  </si>
  <si>
    <t>小</t>
    <rPh sb="0" eb="1">
      <t>ショウ</t>
    </rPh>
    <phoneticPr fontId="2"/>
  </si>
  <si>
    <t>８０ｍＨ(70.0cm_7.0m)</t>
  </si>
  <si>
    <t>80mH(70.0cm_7.0m)</t>
  </si>
  <si>
    <t>二段跳</t>
    <rPh sb="0" eb="1">
      <t>２</t>
    </rPh>
    <phoneticPr fontId="2"/>
  </si>
  <si>
    <t>473</t>
  </si>
  <si>
    <t>474</t>
  </si>
  <si>
    <t>478</t>
  </si>
  <si>
    <t>立三段跳</t>
    <rPh sb="0" eb="1">
      <t>タチ</t>
    </rPh>
    <rPh sb="1" eb="2">
      <t>３</t>
    </rPh>
    <phoneticPr fontId="2"/>
  </si>
  <si>
    <t>479</t>
  </si>
  <si>
    <t>494</t>
  </si>
  <si>
    <t>ソフトボール投</t>
    <rPh sb="6" eb="7">
      <t>ナ</t>
    </rPh>
    <phoneticPr fontId="2"/>
  </si>
  <si>
    <t>495</t>
  </si>
  <si>
    <t>ｿﾌﾄﾎﾞｰﾙ投</t>
    <rPh sb="7" eb="8">
      <t>ナ</t>
    </rPh>
    <phoneticPr fontId="2"/>
  </si>
  <si>
    <t>ハンドボール投</t>
    <rPh sb="6" eb="7">
      <t>ナ</t>
    </rPh>
    <phoneticPr fontId="2"/>
  </si>
  <si>
    <t>496</t>
  </si>
  <si>
    <t>ﾊﾝﾄﾞﾎﾞｰﾙ投</t>
    <rPh sb="8" eb="9">
      <t>ナ</t>
    </rPh>
    <phoneticPr fontId="2"/>
  </si>
  <si>
    <t>ビーンバッグ投</t>
    <rPh sb="6" eb="7">
      <t>ナ</t>
    </rPh>
    <phoneticPr fontId="2"/>
  </si>
  <si>
    <t>497</t>
  </si>
  <si>
    <t>ﾋﾞｰﾝﾊﾞｯｸﾞ投</t>
    <rPh sb="9" eb="10">
      <t>ナ</t>
    </rPh>
    <phoneticPr fontId="2"/>
  </si>
  <si>
    <t>こん棒投</t>
    <rPh sb="2" eb="3">
      <t>ボウ</t>
    </rPh>
    <rPh sb="3" eb="4">
      <t>ナ</t>
    </rPh>
    <phoneticPr fontId="2"/>
  </si>
  <si>
    <t>498</t>
  </si>
  <si>
    <t>ｺﾝﾎﾞｳ投</t>
    <rPh sb="5" eb="6">
      <t>ナ</t>
    </rPh>
    <phoneticPr fontId="2"/>
  </si>
  <si>
    <t>ヴォーテックス投</t>
  </si>
  <si>
    <t>499</t>
  </si>
  <si>
    <t>ｳﾞｫｰﾃｯｸｽ投</t>
  </si>
  <si>
    <t>走高跳(試技2回)</t>
  </si>
  <si>
    <t>598</t>
  </si>
  <si>
    <t>棒高跳(試技2回)</t>
    <rPh sb="0" eb="1">
      <t>ボウ</t>
    </rPh>
    <phoneticPr fontId="2"/>
  </si>
  <si>
    <t>599</t>
  </si>
  <si>
    <t>低学年４×１００ｍ</t>
    <rPh sb="0" eb="3">
      <t>テイガクネン</t>
    </rPh>
    <phoneticPr fontId="2"/>
  </si>
  <si>
    <t>メドレーリレー</t>
  </si>
  <si>
    <t>100+200+300+400mR</t>
  </si>
  <si>
    <t>611</t>
  </si>
  <si>
    <t>1200+400+800+1600m</t>
  </si>
  <si>
    <t>ﾃﾞｨｽﾀﾝｽﾒﾄﾞﾚｰﾘﾚｰ</t>
  </si>
  <si>
    <t>1200+400+800+1600mR</t>
  </si>
  <si>
    <t>８×１００ｍ</t>
  </si>
  <si>
    <t>691</t>
  </si>
  <si>
    <t>8×100mR</t>
  </si>
  <si>
    <t>６×１００ｍ</t>
  </si>
  <si>
    <t>692</t>
  </si>
  <si>
    <t>6×100mR</t>
  </si>
  <si>
    <t>たけびし</t>
  </si>
  <si>
    <t>はごろも</t>
  </si>
  <si>
    <t>競技場0</t>
  </si>
  <si>
    <t xml:space="preserve"> </t>
    <phoneticPr fontId="2"/>
  </si>
  <si>
    <t>京都選手権申込2021京洛AC.xls</t>
    <rPh sb="0" eb="2">
      <t>キョウト</t>
    </rPh>
    <rPh sb="2" eb="5">
      <t>センシュケン</t>
    </rPh>
    <rPh sb="5" eb="7">
      <t>モウシコ</t>
    </rPh>
    <rPh sb="11" eb="13">
      <t>キョウラク</t>
    </rPh>
    <phoneticPr fontId="2"/>
  </si>
  <si>
    <t>京都選手権申込2021京都陸協都太郎.xls</t>
    <rPh sb="13" eb="14">
      <t>リク</t>
    </rPh>
    <rPh sb="14" eb="15">
      <t>キョウ</t>
    </rPh>
    <rPh sb="15" eb="16">
      <t>ミヤコ</t>
    </rPh>
    <rPh sb="16" eb="18">
      <t>タロウ</t>
    </rPh>
    <phoneticPr fontId="2"/>
  </si>
  <si>
    <t>京都産業大</t>
  </si>
  <si>
    <t>舞鶴市中学</t>
  </si>
  <si>
    <t>・全てのシートについて削除・名前の変更等あらゆる変更は禁止です。</t>
    <rPh sb="1" eb="2">
      <t>スベ</t>
    </rPh>
    <rPh sb="11" eb="13">
      <t>サクジョ</t>
    </rPh>
    <rPh sb="14" eb="16">
      <t>ナマエ</t>
    </rPh>
    <rPh sb="17" eb="19">
      <t>ヘンコウ</t>
    </rPh>
    <rPh sb="19" eb="20">
      <t>トウ</t>
    </rPh>
    <rPh sb="24" eb="26">
      <t>ヘンコウ</t>
    </rPh>
    <rPh sb="27" eb="29">
      <t>キンシ</t>
    </rPh>
    <phoneticPr fontId="2"/>
  </si>
  <si>
    <t>京阪神三大学新人大会</t>
  </si>
  <si>
    <t>１００ｍＭＨ(76.2cm_8.0m)</t>
  </si>
  <si>
    <t>100mMH(76.2cm_8.0m)</t>
  </si>
  <si>
    <t>８０ｍＨ(76.2cm_7.0m)</t>
  </si>
  <si>
    <t>80mH(76.2cm_7.0m)</t>
  </si>
  <si>
    <t>丹後中学総体</t>
  </si>
  <si>
    <t>年/月/日　例：2022/6/1</t>
    <phoneticPr fontId="2"/>
  </si>
  <si>
    <t>・プログラム購入希望欄には半角数字で入力してください。</t>
    <phoneticPr fontId="2"/>
  </si>
  <si>
    <t>　※プログラムは1エントリーにつき1部責任購入です。</t>
    <phoneticPr fontId="2"/>
  </si>
  <si>
    <t>京都陸上競技協会各種競技会　申込について</t>
    <rPh sb="0" eb="2">
      <t>キョウト</t>
    </rPh>
    <rPh sb="6" eb="8">
      <t>キョウカイ</t>
    </rPh>
    <rPh sb="8" eb="10">
      <t>カクシュ</t>
    </rPh>
    <rPh sb="10" eb="13">
      <t>キョウギカイ</t>
    </rPh>
    <phoneticPr fontId="2"/>
  </si>
  <si>
    <t>1エントリーにつき1部責任購入です。</t>
    <rPh sb="10" eb="11">
      <t>ブ</t>
    </rPh>
    <rPh sb="11" eb="15">
      <t>セキニンコウニュウ</t>
    </rPh>
    <phoneticPr fontId="2"/>
  </si>
  <si>
    <t>京都府高校Summer Game</t>
  </si>
  <si>
    <t>2000m障害(914mm)</t>
  </si>
  <si>
    <t>3000m障害(914mm)</t>
  </si>
  <si>
    <t>531</t>
  </si>
  <si>
    <t>８０ｍＨ(70.0cm_8.0m)</t>
  </si>
  <si>
    <t>532</t>
  </si>
  <si>
    <t>80mH(70.0cm_8.0m)</t>
  </si>
  <si>
    <t>533</t>
  </si>
  <si>
    <t>１００ｍＨ(91.4cm_8.5m)</t>
  </si>
  <si>
    <t>534</t>
  </si>
  <si>
    <t>100mH(91.4cm_8.5m)</t>
  </si>
  <si>
    <t>１００ｍＨ(83.8cm_8.0m)</t>
  </si>
  <si>
    <t>535</t>
  </si>
  <si>
    <t>100mH(83.8cm_8.0m)</t>
  </si>
  <si>
    <t>２００ｍＨ(70.0cm_35.0m)</t>
  </si>
  <si>
    <t>536</t>
  </si>
  <si>
    <t>200mH(70.0cm_35.0m)</t>
  </si>
  <si>
    <t>300mH(70.0cm_35.0m)</t>
  </si>
  <si>
    <t>551</t>
  </si>
  <si>
    <t>400mH(83.8cm_35.0m)</t>
  </si>
  <si>
    <t>552</t>
  </si>
  <si>
    <t>立五段跳</t>
    <rPh sb="0" eb="1">
      <t>タチ</t>
    </rPh>
    <rPh sb="1" eb="2">
      <t>５</t>
    </rPh>
    <phoneticPr fontId="2"/>
  </si>
  <si>
    <t>581</t>
  </si>
  <si>
    <t>砲丸投(3.000kg)</t>
  </si>
  <si>
    <t>585</t>
  </si>
  <si>
    <t>砲丸投(2.000kg)</t>
  </si>
  <si>
    <t>586</t>
  </si>
  <si>
    <t>円盤投(0.750kg)</t>
  </si>
  <si>
    <t>587</t>
  </si>
  <si>
    <t>ハンマー投(3.000kg)</t>
  </si>
  <si>
    <t>588</t>
  </si>
  <si>
    <t>ハンマー投(2.000kg)</t>
  </si>
  <si>
    <t>589</t>
  </si>
  <si>
    <t>やり投(0.500kg)</t>
  </si>
  <si>
    <t>やり投(0.400kg)</t>
  </si>
  <si>
    <t>590</t>
  </si>
  <si>
    <t>通常の競技会では使用しません</t>
    <rPh sb="0" eb="2">
      <t>ツウジョウ</t>
    </rPh>
    <rPh sb="3" eb="6">
      <t>キョウギカイ</t>
    </rPh>
    <rPh sb="8" eb="10">
      <t>シヨウ</t>
    </rPh>
    <phoneticPr fontId="2"/>
  </si>
  <si>
    <t>Ｃ　2010年1月1日生～2011年4月1日生</t>
    <phoneticPr fontId="2"/>
  </si>
  <si>
    <t>Ｂ　2009年1月1日生～2009年12月31日生</t>
    <phoneticPr fontId="2"/>
  </si>
  <si>
    <t>Ａ　2008年1月1日生～2008年12月31日生</t>
    <phoneticPr fontId="2"/>
  </si>
  <si>
    <t>京都府小学生選手権丹波予選</t>
  </si>
  <si>
    <t>太陽が丘ナイター中長記録会</t>
  </si>
  <si>
    <t>舞鶴選手権</t>
  </si>
  <si>
    <t>府高校ユース</t>
  </si>
  <si>
    <t>京丹後市中学春季</t>
  </si>
  <si>
    <t>　　　　　　　　　　　　　　・勤務先（任意）</t>
    <rPh sb="19" eb="21">
      <t>ニンイ</t>
    </rPh>
    <phoneticPr fontId="2"/>
  </si>
  <si>
    <t>⑱</t>
    <phoneticPr fontId="2"/>
  </si>
  <si>
    <t>男女
番号</t>
    <rPh sb="0" eb="1">
      <t>ダン</t>
    </rPh>
    <rPh sb="3" eb="5">
      <t>バンゴウ</t>
    </rPh>
    <phoneticPr fontId="2"/>
  </si>
  <si>
    <t>個人男女番号</t>
    <rPh sb="0" eb="2">
      <t>コジン</t>
    </rPh>
    <rPh sb="2" eb="3">
      <t>ダン</t>
    </rPh>
    <rPh sb="4" eb="6">
      <t>バンゴウ</t>
    </rPh>
    <phoneticPr fontId="2"/>
  </si>
  <si>
    <t>チーム男女番号</t>
    <rPh sb="3" eb="4">
      <t>ダン</t>
    </rPh>
    <rPh sb="5" eb="7">
      <t>バンゴウ</t>
    </rPh>
    <phoneticPr fontId="2"/>
  </si>
  <si>
    <t>所属FAX番号（任意）</t>
    <rPh sb="0" eb="2">
      <t>ショゾク</t>
    </rPh>
    <rPh sb="5" eb="7">
      <t>バンゴウ</t>
    </rPh>
    <rPh sb="8" eb="10">
      <t>ニンイ</t>
    </rPh>
    <phoneticPr fontId="2"/>
  </si>
  <si>
    <t>AAAA</t>
  </si>
  <si>
    <t>BBBB</t>
  </si>
  <si>
    <t>CCCC</t>
  </si>
  <si>
    <t>DDDD</t>
  </si>
  <si>
    <t>EEEE</t>
  </si>
  <si>
    <t>Vvvv</t>
  </si>
  <si>
    <t>Wwww</t>
  </si>
  <si>
    <t>Xxxx</t>
  </si>
  <si>
    <t>Yyyy</t>
  </si>
  <si>
    <t>Zzzz</t>
  </si>
  <si>
    <t>基本データの所属名略称が反映されます。</t>
    <rPh sb="0" eb="2">
      <t>キホン</t>
    </rPh>
    <rPh sb="6" eb="8">
      <t>ショゾク</t>
    </rPh>
    <rPh sb="8" eb="9">
      <t>メイ</t>
    </rPh>
    <rPh sb="9" eb="11">
      <t>リャクショウ</t>
    </rPh>
    <rPh sb="12" eb="14">
      <t>ハンエイ</t>
    </rPh>
    <phoneticPr fontId="2"/>
  </si>
  <si>
    <t>FFFF</t>
  </si>
  <si>
    <t>GGGG</t>
  </si>
  <si>
    <t>HHHH</t>
  </si>
  <si>
    <t>IIII</t>
  </si>
  <si>
    <t>JJJJ</t>
  </si>
  <si>
    <t>Uuuu</t>
  </si>
  <si>
    <t>Tttt</t>
  </si>
  <si>
    <t>Ssss</t>
  </si>
  <si>
    <t>Rrrr</t>
  </si>
  <si>
    <t>Qqqq</t>
  </si>
  <si>
    <t>原則として網掛け部分には入力しないでください。</t>
    <phoneticPr fontId="2"/>
  </si>
  <si>
    <t>-</t>
  </si>
  <si>
    <t>AAAA Vvvv</t>
  </si>
  <si>
    <t>BBBB Wwww</t>
  </si>
  <si>
    <t>CCCC Xxxx</t>
  </si>
  <si>
    <t>DDDD Yyyy</t>
  </si>
  <si>
    <t>EEEE Zzzz</t>
  </si>
  <si>
    <t>FFFF Uuuu</t>
  </si>
  <si>
    <t>GGGG Tttt</t>
  </si>
  <si>
    <t>HHHH Ssss</t>
  </si>
  <si>
    <t>IIII Rrrr</t>
  </si>
  <si>
    <t>JJJJ Qqqq</t>
  </si>
  <si>
    <t>###</t>
  </si>
  <si>
    <t>###</t>
    <phoneticPr fontId="2"/>
  </si>
  <si>
    <t>EEEE Zzzz</t>
    <phoneticPr fontId="2"/>
  </si>
  <si>
    <r>
      <t>・</t>
    </r>
    <r>
      <rPr>
        <b/>
        <i/>
        <sz val="18"/>
        <color indexed="10"/>
        <rFont val="ＭＳ ゴシック"/>
        <family val="3"/>
        <charset val="128"/>
      </rPr>
      <t>登録番号（ﾅﾝﾊﾞｰ）はＬ列のみ</t>
    </r>
    <r>
      <rPr>
        <sz val="16"/>
        <rFont val="ＭＳ ゴシック"/>
        <family val="3"/>
        <charset val="128"/>
      </rPr>
      <t>に入力してください。</t>
    </r>
    <rPh sb="1" eb="3">
      <t>トウロク</t>
    </rPh>
    <rPh sb="3" eb="5">
      <t>バンゴウ</t>
    </rPh>
    <rPh sb="14" eb="15">
      <t>レツ</t>
    </rPh>
    <rPh sb="18" eb="20">
      <t>ニュウリョク</t>
    </rPh>
    <phoneticPr fontId="2"/>
  </si>
  <si>
    <t>　（ただし、京都府中体連所属の場合のみＬ列に学校番号、Ｍ列-（半角ハイフン）、Ｎ列に個人番号を入力してください。）</t>
    <rPh sb="6" eb="9">
      <t>キョウトフ</t>
    </rPh>
    <rPh sb="9" eb="12">
      <t>チュウタイレン</t>
    </rPh>
    <rPh sb="12" eb="14">
      <t>ショゾク</t>
    </rPh>
    <rPh sb="15" eb="17">
      <t>バアイ</t>
    </rPh>
    <rPh sb="20" eb="21">
      <t>レツ</t>
    </rPh>
    <rPh sb="22" eb="24">
      <t>ガッコウ</t>
    </rPh>
    <rPh sb="24" eb="26">
      <t>バンゴウ</t>
    </rPh>
    <rPh sb="28" eb="29">
      <t>レツ</t>
    </rPh>
    <rPh sb="31" eb="33">
      <t>ハンカク</t>
    </rPh>
    <rPh sb="40" eb="41">
      <t>レツ</t>
    </rPh>
    <rPh sb="42" eb="44">
      <t>コジン</t>
    </rPh>
    <rPh sb="44" eb="46">
      <t>バンゴウ</t>
    </rPh>
    <rPh sb="47" eb="49">
      <t>ニュウリョク</t>
    </rPh>
    <phoneticPr fontId="2"/>
  </si>
  <si>
    <r>
      <t>・国籍　国番号欄（Ｔ列）に国番号を入力してください（参照テーブルシートをご覧ください）。</t>
    </r>
    <r>
      <rPr>
        <b/>
        <i/>
        <u/>
        <sz val="16"/>
        <color indexed="10"/>
        <rFont val="ＭＳ ゴシック"/>
        <family val="3"/>
        <charset val="128"/>
      </rPr>
      <t>ただし未入力は日本とみなします</t>
    </r>
    <r>
      <rPr>
        <b/>
        <i/>
        <sz val="16"/>
        <color indexed="10"/>
        <rFont val="ＭＳ ゴシック"/>
        <family val="3"/>
        <charset val="128"/>
      </rPr>
      <t>。</t>
    </r>
    <rPh sb="1" eb="3">
      <t>コクセキ</t>
    </rPh>
    <rPh sb="4" eb="5">
      <t>クニ</t>
    </rPh>
    <rPh sb="5" eb="7">
      <t>バンゴウ</t>
    </rPh>
    <rPh sb="7" eb="8">
      <t>ラン</t>
    </rPh>
    <rPh sb="10" eb="11">
      <t>レツ</t>
    </rPh>
    <rPh sb="13" eb="14">
      <t>クニ</t>
    </rPh>
    <rPh sb="14" eb="16">
      <t>バンゴウ</t>
    </rPh>
    <rPh sb="17" eb="19">
      <t>ニュウリョク</t>
    </rPh>
    <rPh sb="47" eb="50">
      <t>ミニュウリョク</t>
    </rPh>
    <rPh sb="51" eb="53">
      <t>ニホン</t>
    </rPh>
    <phoneticPr fontId="2"/>
  </si>
  <si>
    <t>・生年月日は生年（西暦4桁）/月/日、半角数字とスラッシュ"/"で入力してください。</t>
    <rPh sb="1" eb="3">
      <t>セイネン</t>
    </rPh>
    <rPh sb="3" eb="5">
      <t>ガッピ</t>
    </rPh>
    <rPh sb="6" eb="8">
      <t>セイネン</t>
    </rPh>
    <rPh sb="9" eb="11">
      <t>セイレキ</t>
    </rPh>
    <rPh sb="12" eb="13">
      <t>ケタ</t>
    </rPh>
    <rPh sb="15" eb="16">
      <t>ツキ</t>
    </rPh>
    <rPh sb="17" eb="18">
      <t>ヒ</t>
    </rPh>
    <rPh sb="19" eb="21">
      <t>ハンカク</t>
    </rPh>
    <rPh sb="21" eb="23">
      <t>スウジ</t>
    </rPh>
    <rPh sb="33" eb="35">
      <t>ニュウリョク</t>
    </rPh>
    <phoneticPr fontId="2"/>
  </si>
  <si>
    <t>山城地方陸上</t>
  </si>
  <si>
    <t>U16陸上挑戦会･府中学秋季専用</t>
    <rPh sb="3" eb="5">
      <t>リクジョウ</t>
    </rPh>
    <rPh sb="5" eb="7">
      <t>チョウセン</t>
    </rPh>
    <rPh sb="7" eb="8">
      <t>フ</t>
    </rPh>
    <rPh sb="8" eb="10">
      <t>チュウガク</t>
    </rPh>
    <rPh sb="9" eb="10">
      <t>フ</t>
    </rPh>
    <rPh sb="10" eb="12">
      <t>チュウガク</t>
    </rPh>
    <rPh sb="12" eb="14">
      <t>シュウキ</t>
    </rPh>
    <rPh sb="14" eb="16">
      <t>センヨウ</t>
    </rPh>
    <phoneticPr fontId="2"/>
  </si>
  <si>
    <t>種目参照テーブル　2023 改定</t>
  </si>
  <si>
    <t>マスターズクラス</t>
  </si>
  <si>
    <t>M60,M65</t>
  </si>
  <si>
    <t>M35,M40,M45</t>
  </si>
  <si>
    <t>M24,M25,M30</t>
  </si>
  <si>
    <t>男２００ｍＨ(76.2cm_18.29m)</t>
  </si>
  <si>
    <t>M24,M25,M30,M35,M40,M45</t>
  </si>
  <si>
    <t>W40,W45</t>
  </si>
  <si>
    <t>W24,W25,W30,W35</t>
  </si>
  <si>
    <t>女２００ｍＨ(68.6cm_35.0m)</t>
  </si>
  <si>
    <t>W24,W25,W30,W35,W40,W45</t>
  </si>
  <si>
    <t>女３００ｍＨ(0.762m_35.0m)</t>
  </si>
  <si>
    <t>M60,M65,W50,W55</t>
  </si>
  <si>
    <t>M60,M65,M70,M75,M80,M85,W30,W35,W40,W50,W55,W60,W65,W70,W75</t>
  </si>
  <si>
    <t>M35,M40,M45,M50,M55</t>
  </si>
  <si>
    <t>M50.M55</t>
  </si>
  <si>
    <t>M70,M75,W24,W25,W30,W35,W40,W45</t>
  </si>
  <si>
    <t>M60.M65,M70,M75,M80+,W24,W25,W30,W35,W40,W45,W50,W55,W60,W65,W70</t>
  </si>
  <si>
    <t>M50,M55</t>
  </si>
  <si>
    <t>M24,M25,M30.M35,M40,M45</t>
  </si>
  <si>
    <t>M60,M65,W30,W35,W40,W45</t>
  </si>
  <si>
    <t>M70,M75,W30,W35,W40,W45</t>
  </si>
  <si>
    <t>跳び箱</t>
    <rPh sb="0" eb="1">
      <t>ト</t>
    </rPh>
    <rPh sb="2" eb="3">
      <t>バコ</t>
    </rPh>
    <phoneticPr fontId="11"/>
  </si>
  <si>
    <t>476</t>
  </si>
  <si>
    <t>M80+,W60,W65,W70</t>
  </si>
  <si>
    <t>M70,M75,W50,W55</t>
  </si>
  <si>
    <t>M80,M85,W70,W75</t>
  </si>
  <si>
    <t>M70,M75,W60,W65</t>
  </si>
  <si>
    <t>M80,M85+,W50,W55,W60,W65,W70</t>
  </si>
  <si>
    <t>W75+</t>
  </si>
  <si>
    <t>M80+,W50,W55,W60,W65,W70</t>
  </si>
  <si>
    <t>M70,M75,W50,W55,W60,W65,W70</t>
  </si>
  <si>
    <t>591</t>
  </si>
  <si>
    <t>M80+,W75+</t>
  </si>
  <si>
    <t>612</t>
  </si>
  <si>
    <t>コード番号</t>
    <rPh sb="3" eb="5">
      <t>バンゴウ</t>
    </rPh>
    <phoneticPr fontId="1"/>
  </si>
  <si>
    <t>番号旧</t>
    <rPh sb="2" eb="3">
      <t>キュウ</t>
    </rPh>
    <phoneticPr fontId="1"/>
  </si>
  <si>
    <t>競技会コード(旧)</t>
    <rPh sb="7" eb="8">
      <t>キュウ</t>
    </rPh>
    <phoneticPr fontId="1"/>
  </si>
  <si>
    <t>競技場コード</t>
    <rPh sb="0" eb="3">
      <t>キョウギジョウ</t>
    </rPh>
    <phoneticPr fontId="1"/>
  </si>
  <si>
    <t>競技場番号</t>
    <rPh sb="0" eb="3">
      <t>キョウギジョウ</t>
    </rPh>
    <rPh sb="3" eb="5">
      <t>バンゴウ</t>
    </rPh>
    <phoneticPr fontId="1"/>
  </si>
  <si>
    <t>区分番号</t>
    <rPh sb="0" eb="2">
      <t>クブン</t>
    </rPh>
    <rPh sb="2" eb="4">
      <t>バンゴウ</t>
    </rPh>
    <phoneticPr fontId="1"/>
  </si>
  <si>
    <t>区分</t>
    <rPh sb="0" eb="2">
      <t>クブン</t>
    </rPh>
    <phoneticPr fontId="1"/>
  </si>
  <si>
    <t>京都陸上競技選手権大会</t>
    <rPh sb="9" eb="11">
      <t>タイカイ</t>
    </rPh>
    <phoneticPr fontId="1"/>
  </si>
  <si>
    <t>西京極◎</t>
  </si>
  <si>
    <t>国体二次選考会</t>
    <rPh sb="2" eb="3">
      <t>２</t>
    </rPh>
    <phoneticPr fontId="1"/>
  </si>
  <si>
    <t>国体二次</t>
    <rPh sb="2" eb="3">
      <t>２</t>
    </rPh>
    <phoneticPr fontId="1"/>
  </si>
  <si>
    <t>京都　女子駅伝・中長距離競技会</t>
    <rPh sb="0" eb="1">
      <t>キョウト</t>
    </rPh>
    <rPh sb="2" eb="4">
      <t>ジョシ</t>
    </rPh>
    <rPh sb="4" eb="6">
      <t>エキデン</t>
    </rPh>
    <rPh sb="7" eb="8">
      <t>チュウ</t>
    </rPh>
    <rPh sb="8" eb="11">
      <t>チョウキョリ</t>
    </rPh>
    <rPh sb="11" eb="14">
      <t>キョウギカイ</t>
    </rPh>
    <phoneticPr fontId="1"/>
  </si>
  <si>
    <t>全国駅伝中長距離競技会</t>
    <rPh sb="0" eb="1">
      <t>ゼンコク</t>
    </rPh>
    <rPh sb="1" eb="3">
      <t>エキデン</t>
    </rPh>
    <rPh sb="3" eb="4">
      <t>チュウ</t>
    </rPh>
    <rPh sb="4" eb="7">
      <t>チョウキョリ</t>
    </rPh>
    <rPh sb="7" eb="10">
      <t>キョウギカイ</t>
    </rPh>
    <phoneticPr fontId="1"/>
  </si>
  <si>
    <t>全国駅伝中長競技会</t>
    <rPh sb="0" eb="1">
      <t>ゼンコク</t>
    </rPh>
    <rPh sb="1" eb="3">
      <t>エキデン</t>
    </rPh>
    <rPh sb="3" eb="4">
      <t>チュウ</t>
    </rPh>
    <rPh sb="4" eb="5">
      <t>チョウ</t>
    </rPh>
    <rPh sb="5" eb="8">
      <t>キョウギカイ</t>
    </rPh>
    <phoneticPr fontId="1"/>
  </si>
  <si>
    <t>「日清食品カップ」京都府小学生陸上競技交流大会</t>
  </si>
  <si>
    <t>　</t>
  </si>
  <si>
    <t>京都府小学生クラブ対抗陸上競技大会</t>
  </si>
  <si>
    <t>京都府小学生陸上競技選手権大会京都市予選会</t>
  </si>
  <si>
    <t>京都府小学生陸上競技選手権大会南部予選会</t>
  </si>
  <si>
    <t>山城○</t>
  </si>
  <si>
    <t>京都市小学生陸上競技記録会</t>
  </si>
  <si>
    <t>市小学記録会</t>
    <rPh sb="0" eb="1">
      <t>シ</t>
    </rPh>
    <rPh sb="1" eb="3">
      <t>ショウガク</t>
    </rPh>
    <rPh sb="3" eb="5">
      <t>キロク</t>
    </rPh>
    <rPh sb="5" eb="6">
      <t>カイ</t>
    </rPh>
    <phoneticPr fontId="1"/>
  </si>
  <si>
    <t>京都府小学生陸上選手権大会丹後予選会</t>
  </si>
  <si>
    <t>京丹後はごろも〇</t>
  </si>
  <si>
    <t>京都府小学生陸上競技選手権大会</t>
  </si>
  <si>
    <t>全国小学生クロスカントリー京都府予選</t>
    <rPh sb="0" eb="2">
      <t>ゼンコク</t>
    </rPh>
    <rPh sb="2" eb="5">
      <t>ショウガクセイ</t>
    </rPh>
    <rPh sb="13" eb="16">
      <t>キョウトフ</t>
    </rPh>
    <rPh sb="16" eb="18">
      <t>ヨセン</t>
    </rPh>
    <phoneticPr fontId="1"/>
  </si>
  <si>
    <t>全国小学生クロン府予選</t>
    <rPh sb="0" eb="2">
      <t>ゼンコク</t>
    </rPh>
    <rPh sb="2" eb="5">
      <t>ショウガクセイ</t>
    </rPh>
    <rPh sb="8" eb="9">
      <t>フ</t>
    </rPh>
    <rPh sb="9" eb="11">
      <t>ヨセン</t>
    </rPh>
    <phoneticPr fontId="1"/>
  </si>
  <si>
    <t>京都市小学生陸上競技記録会・京都府小学生持久走記録会</t>
  </si>
  <si>
    <t>京都市小記･府小持久走記</t>
  </si>
  <si>
    <t>京都府高等学校定時制通信制陸上競技春季大会</t>
  </si>
  <si>
    <t>府高校定通制春季</t>
    <rPh sb="0" eb="1">
      <t>フ</t>
    </rPh>
    <rPh sb="1" eb="3">
      <t>コウコウ</t>
    </rPh>
    <rPh sb="3" eb="4">
      <t>テイ</t>
    </rPh>
    <rPh sb="4" eb="5">
      <t>ツウ</t>
    </rPh>
    <rPh sb="5" eb="6">
      <t>セイ</t>
    </rPh>
    <rPh sb="6" eb="8">
      <t>シュンキ</t>
    </rPh>
    <phoneticPr fontId="1"/>
  </si>
  <si>
    <t>丹波◎</t>
  </si>
  <si>
    <t>京都府高等学校定時制通信制陸上競技選手権大会</t>
  </si>
  <si>
    <t>京都府高等学校定時制通信制総合体育大会陸上競技の部</t>
  </si>
  <si>
    <t>丹波○</t>
  </si>
  <si>
    <t>京都府高等学校定時制通信制クロスカントリー大会</t>
  </si>
  <si>
    <t>府高定通制クロカン</t>
    <rPh sb="0" eb="1">
      <t>フ</t>
    </rPh>
    <phoneticPr fontId="1"/>
  </si>
  <si>
    <t>ジュニアオリンピック挑戦会</t>
  </si>
  <si>
    <t>JO挑戦会</t>
    <rPh sb="2" eb="5">
      <t>チョウセンカイ</t>
    </rPh>
    <phoneticPr fontId="1"/>
  </si>
  <si>
    <t>京都府中学秋季陸上大会</t>
  </si>
  <si>
    <t>府中学秋季</t>
    <rPh sb="0" eb="1">
      <t>フ</t>
    </rPh>
    <rPh sb="1" eb="3">
      <t>チュウガク</t>
    </rPh>
    <rPh sb="3" eb="5">
      <t>シュウキ</t>
    </rPh>
    <phoneticPr fontId="1"/>
  </si>
  <si>
    <t>U16,U18陸上競技記録挑戦会</t>
    <rPh sb="7" eb="11">
      <t>リクジョウキョウギ</t>
    </rPh>
    <rPh sb="11" eb="13">
      <t>キロク</t>
    </rPh>
    <rPh sb="13" eb="15">
      <t>チョウセン</t>
    </rPh>
    <rPh sb="15" eb="16">
      <t>カイ</t>
    </rPh>
    <phoneticPr fontId="1"/>
  </si>
  <si>
    <t>U16,18挑戦会</t>
    <rPh sb="6" eb="9">
      <t>チョウセンカイ</t>
    </rPh>
    <phoneticPr fontId="1"/>
  </si>
  <si>
    <t>京都ﾏﾗｿﾝｺｰｽ</t>
    <rPh sb="0" eb="2">
      <t>キョウト</t>
    </rPh>
    <phoneticPr fontId="1"/>
  </si>
  <si>
    <t>福知山ﾏﾗｿﾝｺｰｽ</t>
  </si>
  <si>
    <t>三段池公園</t>
  </si>
  <si>
    <t>京都陸協記録会</t>
    <rPh sb="0" eb="2">
      <t>キョウト</t>
    </rPh>
    <phoneticPr fontId="1"/>
  </si>
  <si>
    <t>京産大</t>
  </si>
  <si>
    <t>東寺ﾊｳｼﾞﾝｸﾞﾌｨｰﾙﾄﾞ</t>
  </si>
  <si>
    <t>西京極△</t>
  </si>
  <si>
    <t>ナイター記録会</t>
    <rPh sb="4" eb="6">
      <t>キロク</t>
    </rPh>
    <rPh sb="6" eb="7">
      <t>カイ</t>
    </rPh>
    <phoneticPr fontId="1"/>
  </si>
  <si>
    <t>京都府民総体市町村対抗駅伝大会</t>
  </si>
  <si>
    <t>府民総体駅伝</t>
    <rPh sb="0" eb="2">
      <t>フミン</t>
    </rPh>
    <rPh sb="2" eb="4">
      <t>ソウタイ</t>
    </rPh>
    <rPh sb="4" eb="6">
      <t>エキデン</t>
    </rPh>
    <phoneticPr fontId="1"/>
  </si>
  <si>
    <t>京都市民総体兼府民総体予選(非公認)</t>
    <rPh sb="0" eb="2">
      <t>キョウト</t>
    </rPh>
    <rPh sb="2" eb="4">
      <t>シミン</t>
    </rPh>
    <rPh sb="4" eb="6">
      <t>ソウタイ</t>
    </rPh>
    <rPh sb="6" eb="7">
      <t>ケン</t>
    </rPh>
    <rPh sb="7" eb="9">
      <t>フミン</t>
    </rPh>
    <rPh sb="9" eb="11">
      <t>ソウタイ</t>
    </rPh>
    <rPh sb="11" eb="13">
      <t>ヨセン</t>
    </rPh>
    <phoneticPr fontId="1"/>
  </si>
  <si>
    <t>京都市民総体(非公認)</t>
    <rPh sb="0" eb="2">
      <t>キョウト</t>
    </rPh>
    <rPh sb="2" eb="4">
      <t>シミン</t>
    </rPh>
    <rPh sb="4" eb="6">
      <t>ソウタイ</t>
    </rPh>
    <phoneticPr fontId="1"/>
  </si>
  <si>
    <t>関西医科歯科薬科学生対校</t>
  </si>
  <si>
    <t>関西医歯薬対抗</t>
    <rPh sb="4" eb="5">
      <t>ヤク</t>
    </rPh>
    <rPh sb="5" eb="7">
      <t>タイコウ</t>
    </rPh>
    <phoneticPr fontId="1"/>
  </si>
  <si>
    <t>関西薬学生対抗選手権</t>
    <rPh sb="2" eb="3">
      <t>ヤク</t>
    </rPh>
    <rPh sb="3" eb="5">
      <t>ガクセイ</t>
    </rPh>
    <rPh sb="5" eb="7">
      <t>タイコウ</t>
    </rPh>
    <rPh sb="7" eb="10">
      <t>センシュケン</t>
    </rPh>
    <phoneticPr fontId="1"/>
  </si>
  <si>
    <t>関西薬学対抗</t>
    <rPh sb="2" eb="3">
      <t>ヤク</t>
    </rPh>
    <rPh sb="3" eb="4">
      <t>ガク</t>
    </rPh>
    <rPh sb="4" eb="6">
      <t>タイコウ</t>
    </rPh>
    <phoneticPr fontId="1"/>
  </si>
  <si>
    <t>四都市スポーツ大会</t>
  </si>
  <si>
    <t>四都市スポ大会</t>
  </si>
  <si>
    <t>三丹陸上競技選手権大会</t>
  </si>
  <si>
    <t>福知山市クラブ対抗陸上競技大会</t>
  </si>
  <si>
    <t>福知山ク対抗</t>
    <rPh sb="0" eb="3">
      <t>フクチヤマ</t>
    </rPh>
    <phoneticPr fontId="1"/>
  </si>
  <si>
    <t>福知山市小学生陸上競技大会</t>
  </si>
  <si>
    <t>福知山小学生</t>
    <rPh sb="0" eb="3">
      <t>フクチヤマ</t>
    </rPh>
    <rPh sb="3" eb="6">
      <t>ショウガクセイ</t>
    </rPh>
    <phoneticPr fontId="1"/>
  </si>
  <si>
    <t>福知山市選手権大会</t>
  </si>
  <si>
    <t>福知山市選手権</t>
    <rPh sb="0" eb="4">
      <t>フクチヤマシ</t>
    </rPh>
    <phoneticPr fontId="1"/>
  </si>
  <si>
    <t>福知山市小学生記録会</t>
    <rPh sb="7" eb="10">
      <t>キロクカイ</t>
    </rPh>
    <phoneticPr fontId="1"/>
  </si>
  <si>
    <t>福知山小学生記</t>
    <rPh sb="0" eb="3">
      <t>フクチヤマ</t>
    </rPh>
    <rPh sb="3" eb="6">
      <t>ショウガクセイ</t>
    </rPh>
    <rPh sb="6" eb="7">
      <t>キ</t>
    </rPh>
    <phoneticPr fontId="1"/>
  </si>
  <si>
    <t>丹波小学生記録会</t>
    <rPh sb="0" eb="2">
      <t>タンバ</t>
    </rPh>
    <rPh sb="2" eb="5">
      <t>ショウガクセイ</t>
    </rPh>
    <rPh sb="5" eb="8">
      <t>キロクカイ</t>
    </rPh>
    <phoneticPr fontId="2"/>
  </si>
  <si>
    <t>丹波小学生記</t>
    <rPh sb="0" eb="2">
      <t>タンバ</t>
    </rPh>
    <rPh sb="2" eb="4">
      <t>ショウガク</t>
    </rPh>
    <rPh sb="4" eb="5">
      <t>ナマ</t>
    </rPh>
    <rPh sb="5" eb="6">
      <t>キ</t>
    </rPh>
    <phoneticPr fontId="2"/>
  </si>
  <si>
    <t>綾部市小学生陸上競技大会</t>
  </si>
  <si>
    <t>綾部市陸上競技記録会(非公認)</t>
  </si>
  <si>
    <t>綾部市記録会(非公認)</t>
    <rPh sb="3" eb="5">
      <t>キロク</t>
    </rPh>
    <rPh sb="5" eb="6">
      <t>カイ</t>
    </rPh>
    <phoneticPr fontId="1"/>
  </si>
  <si>
    <t>綾部陸上競技選手権大会</t>
  </si>
  <si>
    <t>綾部市選手権</t>
    <rPh sb="2" eb="3">
      <t>シ</t>
    </rPh>
    <rPh sb="3" eb="6">
      <t>センシュケン</t>
    </rPh>
    <phoneticPr fontId="1"/>
  </si>
  <si>
    <t>綾部市民陸上競技大会(非公認)</t>
  </si>
  <si>
    <t>綾部市民陸上（非公認）</t>
    <rPh sb="2" eb="4">
      <t>シミン</t>
    </rPh>
    <rPh sb="4" eb="6">
      <t>リクジョウ</t>
    </rPh>
    <rPh sb="7" eb="10">
      <t>ヒコウニン</t>
    </rPh>
    <phoneticPr fontId="1"/>
  </si>
  <si>
    <t>綾部市民駅伝競走大会</t>
  </si>
  <si>
    <t>舞鶴市小学生陸上大会</t>
  </si>
  <si>
    <t>舞鶴選手権・ナホトカ通信陸上</t>
    <rPh sb="0" eb="2">
      <t>マイヅル</t>
    </rPh>
    <rPh sb="2" eb="5">
      <t>センシュケン</t>
    </rPh>
    <rPh sb="10" eb="12">
      <t>ツウシン</t>
    </rPh>
    <rPh sb="12" eb="14">
      <t>リクジョウ</t>
    </rPh>
    <phoneticPr fontId="2"/>
  </si>
  <si>
    <t>舞鶴赤れんがハーフマラソン(非公認)</t>
  </si>
  <si>
    <t>舞鶴赤れんがﾊｰﾌ(非公認)</t>
    <rPh sb="0" eb="2">
      <t>マイヅル</t>
    </rPh>
    <rPh sb="2" eb="3">
      <t>アカ</t>
    </rPh>
    <phoneticPr fontId="1"/>
  </si>
  <si>
    <t>舞鶴市駅伝競走大会</t>
  </si>
  <si>
    <t>北丹陸協小学生陸上記録会</t>
  </si>
  <si>
    <t>北部小学記録会</t>
    <rPh sb="0" eb="2">
      <t>ホクブ</t>
    </rPh>
    <rPh sb="2" eb="4">
      <t>ショウガク</t>
    </rPh>
    <rPh sb="4" eb="6">
      <t>キロク</t>
    </rPh>
    <phoneticPr fontId="1"/>
  </si>
  <si>
    <t>北丹駅伝競走大会</t>
  </si>
  <si>
    <t>北丹駅伝</t>
  </si>
  <si>
    <t>北丹陸協長距離記録会</t>
  </si>
  <si>
    <t>北丹陸協長記</t>
  </si>
  <si>
    <t>京都府北部小学生クラブ陸上記録会</t>
  </si>
  <si>
    <t>府北部小ク記録会</t>
  </si>
  <si>
    <t>丹後小学生陸上競技大会</t>
  </si>
  <si>
    <t>丹後小学生</t>
    <rPh sb="0" eb="2">
      <t>タンゴ</t>
    </rPh>
    <rPh sb="3" eb="5">
      <t>ガクセイ</t>
    </rPh>
    <phoneticPr fontId="1"/>
  </si>
  <si>
    <t>山陰海岸ユネスコ世界ジオパーク丹後100kmウルトラマラソン(非公認)</t>
  </si>
  <si>
    <t>丹後ｳﾙﾄﾗ100km(非公認)</t>
    <rPh sb="0" eb="2">
      <t>タンゴ</t>
    </rPh>
    <phoneticPr fontId="1"/>
  </si>
  <si>
    <t>北丹陸上競技選手権大会</t>
  </si>
  <si>
    <t>丹後市民陸上記録会</t>
  </si>
  <si>
    <t>丹後市民記録会</t>
  </si>
  <si>
    <t>海の京都KIDS  U-13陸上競技大会</t>
    <rPh sb="0" eb="1">
      <t>ウミ</t>
    </rPh>
    <phoneticPr fontId="1"/>
  </si>
  <si>
    <t>海の京都KIDS</t>
    <rPh sb="0" eb="1">
      <t>ウミ</t>
    </rPh>
    <rPh sb="2" eb="4">
      <t>キョウト</t>
    </rPh>
    <phoneticPr fontId="1"/>
  </si>
  <si>
    <t>北丹陸協記録会</t>
    <rPh sb="0" eb="2">
      <t>ホクタン</t>
    </rPh>
    <rPh sb="2" eb="4">
      <t>リクキョウ</t>
    </rPh>
    <rPh sb="4" eb="6">
      <t>キロク</t>
    </rPh>
    <rPh sb="6" eb="7">
      <t>カイ</t>
    </rPh>
    <phoneticPr fontId="1"/>
  </si>
  <si>
    <t>北丹陸協記</t>
    <rPh sb="0" eb="2">
      <t>ホクタン</t>
    </rPh>
    <rPh sb="2" eb="4">
      <t>リクキョウ</t>
    </rPh>
    <rPh sb="4" eb="5">
      <t>キ</t>
    </rPh>
    <phoneticPr fontId="1"/>
  </si>
  <si>
    <t>宮津市記録会・小学生記録会</t>
    <rPh sb="0" eb="3">
      <t>ミヤヅシ</t>
    </rPh>
    <rPh sb="3" eb="5">
      <t>キロク</t>
    </rPh>
    <rPh sb="5" eb="6">
      <t>カイ</t>
    </rPh>
    <rPh sb="7" eb="10">
      <t>ショウガクセイ</t>
    </rPh>
    <rPh sb="10" eb="12">
      <t>キロク</t>
    </rPh>
    <rPh sb="12" eb="13">
      <t>カイ</t>
    </rPh>
    <phoneticPr fontId="1"/>
  </si>
  <si>
    <t>宮津市記・小学生記</t>
    <rPh sb="0" eb="3">
      <t>ミヤヅシ</t>
    </rPh>
    <rPh sb="3" eb="4">
      <t>キ</t>
    </rPh>
    <rPh sb="5" eb="8">
      <t>ショウガクセイ</t>
    </rPh>
    <rPh sb="8" eb="9">
      <t>キ</t>
    </rPh>
    <phoneticPr fontId="1"/>
  </si>
  <si>
    <t>宮津市陸上競技選手権大会・宮津市小学生陸上競技大会</t>
  </si>
  <si>
    <t>宮津市選手権・小学陸上</t>
    <rPh sb="0" eb="3">
      <t>ミヤヅシ</t>
    </rPh>
    <rPh sb="3" eb="6">
      <t>センシュケン</t>
    </rPh>
    <rPh sb="7" eb="9">
      <t>ショウガク</t>
    </rPh>
    <rPh sb="9" eb="11">
      <t>リクジョウ</t>
    </rPh>
    <phoneticPr fontId="1"/>
  </si>
  <si>
    <t>京丹後はごろも</t>
  </si>
  <si>
    <t>天橋立駅伝競走大会（宮津市民駅伝競走大会）</t>
  </si>
  <si>
    <t>山城地方陸上競技大会</t>
  </si>
  <si>
    <t>山城陸上競技選手権大会</t>
  </si>
  <si>
    <t>山城選手権</t>
    <rPh sb="0" eb="2">
      <t>ヤマシロ</t>
    </rPh>
    <rPh sb="2" eb="5">
      <t>センシュケン</t>
    </rPh>
    <phoneticPr fontId="1"/>
  </si>
  <si>
    <t>山城陸協記録会</t>
    <rPh sb="0" eb="2">
      <t>ヤマシロ</t>
    </rPh>
    <phoneticPr fontId="1"/>
  </si>
  <si>
    <t>山城陸協記</t>
    <rPh sb="0" eb="2">
      <t>ヤマシロ</t>
    </rPh>
    <phoneticPr fontId="1"/>
  </si>
  <si>
    <t>山城記録会</t>
    <rPh sb="0" eb="2">
      <t>ヤマシロ</t>
    </rPh>
    <phoneticPr fontId="1"/>
  </si>
  <si>
    <t>宇治川マラソン（非公認）</t>
    <rPh sb="8" eb="11">
      <t>ヒコウニン</t>
    </rPh>
    <phoneticPr fontId="1"/>
  </si>
  <si>
    <t>京都府南部地域小学生クラブ対抗</t>
    <rPh sb="0" eb="3">
      <t>キョウトフ</t>
    </rPh>
    <rPh sb="3" eb="5">
      <t>ナンブ</t>
    </rPh>
    <rPh sb="5" eb="7">
      <t>チイキ</t>
    </rPh>
    <rPh sb="7" eb="10">
      <t>ショウガクセイ</t>
    </rPh>
    <rPh sb="13" eb="15">
      <t>タイコウ</t>
    </rPh>
    <phoneticPr fontId="1"/>
  </si>
  <si>
    <t>南部小クラブ対抗</t>
    <rPh sb="0" eb="2">
      <t>ナンブ</t>
    </rPh>
    <rPh sb="2" eb="3">
      <t>ショウ</t>
    </rPh>
    <rPh sb="6" eb="8">
      <t>タイコウ</t>
    </rPh>
    <phoneticPr fontId="1"/>
  </si>
  <si>
    <t>山城ナイター記録会</t>
  </si>
  <si>
    <t>山城ナイター記</t>
  </si>
  <si>
    <t>山城小・中学生記録会</t>
  </si>
  <si>
    <t>山城小中記録会</t>
  </si>
  <si>
    <t>南丹市陸協春季強化記録会・小学生陸上競技記録会</t>
  </si>
  <si>
    <t>南丹市春季･小記</t>
    <rPh sb="0" eb="1">
      <t>ナン</t>
    </rPh>
    <rPh sb="1" eb="2">
      <t>タン</t>
    </rPh>
    <rPh sb="2" eb="3">
      <t>シ</t>
    </rPh>
    <phoneticPr fontId="1"/>
  </si>
  <si>
    <t>南丹市陸上競技選手権大会</t>
  </si>
  <si>
    <t>南丹市選手権</t>
    <rPh sb="0" eb="1">
      <t>ナン</t>
    </rPh>
    <rPh sb="1" eb="2">
      <t>タン</t>
    </rPh>
    <rPh sb="2" eb="3">
      <t>シ</t>
    </rPh>
    <phoneticPr fontId="1"/>
  </si>
  <si>
    <t>南丹市陸協秋季強化記録会</t>
  </si>
  <si>
    <t>南丹市秋季記</t>
    <rPh sb="0" eb="1">
      <t>ナン</t>
    </rPh>
    <rPh sb="1" eb="2">
      <t>タン</t>
    </rPh>
    <rPh sb="2" eb="3">
      <t>シ</t>
    </rPh>
    <phoneticPr fontId="1"/>
  </si>
  <si>
    <t>京都丹波ロードレース(非公認)</t>
    <rPh sb="0" eb="2">
      <t>キョウト</t>
    </rPh>
    <rPh sb="2" eb="4">
      <t>タンバ</t>
    </rPh>
    <phoneticPr fontId="1"/>
  </si>
  <si>
    <t>京都丹波ﾛｰﾄﾞ(非公認)</t>
    <rPh sb="0" eb="2">
      <t>キョウト</t>
    </rPh>
    <rPh sb="2" eb="4">
      <t>タンバ</t>
    </rPh>
    <phoneticPr fontId="1"/>
  </si>
  <si>
    <t>亀岡市陸上競技選手権大会</t>
  </si>
  <si>
    <t>亀岡〇</t>
  </si>
  <si>
    <t>亀岡市民駅伝競走大会</t>
  </si>
  <si>
    <t>亀岡市民駅伝</t>
    <rPh sb="3" eb="4">
      <t>ミン</t>
    </rPh>
    <rPh sb="4" eb="6">
      <t>エキデン</t>
    </rPh>
    <phoneticPr fontId="1"/>
  </si>
  <si>
    <t>京都亀岡ハーフマラソン大会</t>
  </si>
  <si>
    <t>京都亀岡ﾊｰﾌ</t>
    <rPh sb="0" eb="2">
      <t>キョウト</t>
    </rPh>
    <rPh sb="2" eb="4">
      <t>カメオカ</t>
    </rPh>
    <phoneticPr fontId="1"/>
  </si>
  <si>
    <t>亀岡付設ハーフマラソンコース○</t>
  </si>
  <si>
    <t>亀岡陸協ナイター記録会</t>
  </si>
  <si>
    <t>亀岡ﾅｲﾀｰ記</t>
  </si>
  <si>
    <t>京都府高等学校春季陸上競技大会</t>
  </si>
  <si>
    <t>京都府高校対校選手権大会（京都IH）</t>
  </si>
  <si>
    <t>府高校対校</t>
    <rPh sb="3" eb="5">
      <t>タイコウ</t>
    </rPh>
    <phoneticPr fontId="1"/>
  </si>
  <si>
    <t>京都府高等学校ユース陸上競技対校選手権大会</t>
  </si>
  <si>
    <t>京都府高等学校ジュニア陸上競技対校選手権大会</t>
  </si>
  <si>
    <t>京都府私立中学校高等学校総合体育大会</t>
  </si>
  <si>
    <t>京都府国立・公立高等学校陸上競技対校選手権大会</t>
  </si>
  <si>
    <t>府国公立高対校</t>
    <rPh sb="0" eb="1">
      <t>フ</t>
    </rPh>
    <rPh sb="1" eb="2">
      <t>コク</t>
    </rPh>
    <rPh sb="2" eb="4">
      <t>コウリツ</t>
    </rPh>
    <rPh sb="4" eb="5">
      <t>ダカ</t>
    </rPh>
    <rPh sb="5" eb="7">
      <t>タイコウ</t>
    </rPh>
    <phoneticPr fontId="1"/>
  </si>
  <si>
    <t>山城◎</t>
  </si>
  <si>
    <t>京都府高等学校駅伝競走大会</t>
  </si>
  <si>
    <t>府高校駅伝</t>
    <rPh sb="0" eb="1">
      <t>フ</t>
    </rPh>
    <rPh sb="1" eb="3">
      <t>コウコウ</t>
    </rPh>
    <rPh sb="3" eb="5">
      <t>エキデン</t>
    </rPh>
    <phoneticPr fontId="1"/>
  </si>
  <si>
    <t>京都府高等学校陸上競技対校選手権大会市内ブロック予選会</t>
  </si>
  <si>
    <t>両丹IH兼京都府高校陸上対校選手権大会両丹地区予選</t>
  </si>
  <si>
    <t>京都府高等学校総体京都市大会</t>
  </si>
  <si>
    <t>府高総体京都市</t>
    <rPh sb="4" eb="6">
      <t>キョウト</t>
    </rPh>
    <phoneticPr fontId="1"/>
  </si>
  <si>
    <t>両丹高等学校総合体育大会陸上競技の部</t>
  </si>
  <si>
    <t>口丹波高校（練習会）</t>
    <rPh sb="2" eb="3">
      <t>ナミ</t>
    </rPh>
    <rPh sb="6" eb="8">
      <t>レンシュウ</t>
    </rPh>
    <rPh sb="8" eb="9">
      <t>カイ</t>
    </rPh>
    <phoneticPr fontId="1"/>
  </si>
  <si>
    <t>口丹高校(練習会)</t>
    <rPh sb="5" eb="7">
      <t>レンシュウ</t>
    </rPh>
    <rPh sb="7" eb="8">
      <t>カイ</t>
    </rPh>
    <phoneticPr fontId="1"/>
  </si>
  <si>
    <t>両丹高等学校ユース陸上競技対校選手権（両丹ユース）</t>
  </si>
  <si>
    <t>両丹高校ユ－ス</t>
    <rPh sb="2" eb="4">
      <t>コウコウ</t>
    </rPh>
    <phoneticPr fontId="1"/>
  </si>
  <si>
    <t>両丹高等学校ジュニア陸上競技対校選手権大会（両丹ジュニア）</t>
  </si>
  <si>
    <t>両丹高校ｼﾞｭﾆｱ</t>
    <rPh sb="0" eb="1">
      <t>リョウ</t>
    </rPh>
    <rPh sb="1" eb="2">
      <t>タン</t>
    </rPh>
    <rPh sb="2" eb="4">
      <t>コウコウ</t>
    </rPh>
    <phoneticPr fontId="1"/>
  </si>
  <si>
    <t>京丹後はごろ◎</t>
  </si>
  <si>
    <t>両丹高校駅伝</t>
    <rPh sb="0" eb="1">
      <t>リョウ</t>
    </rPh>
    <rPh sb="1" eb="2">
      <t>タン</t>
    </rPh>
    <rPh sb="2" eb="4">
      <t>コウコウ</t>
    </rPh>
    <rPh sb="4" eb="6">
      <t>エキデン</t>
    </rPh>
    <phoneticPr fontId="1"/>
  </si>
  <si>
    <t>京都市立高校対抗(非公認)</t>
    <rPh sb="0" eb="2">
      <t>キョウト</t>
    </rPh>
    <rPh sb="2" eb="4">
      <t>シリツ</t>
    </rPh>
    <rPh sb="4" eb="6">
      <t>コウコウ</t>
    </rPh>
    <rPh sb="6" eb="8">
      <t>タイコウ</t>
    </rPh>
    <phoneticPr fontId="1"/>
  </si>
  <si>
    <t>市立高対抗(非公認)</t>
    <rPh sb="0" eb="2">
      <t>シリツ</t>
    </rPh>
    <rPh sb="2" eb="3">
      <t>ダカ</t>
    </rPh>
    <rPh sb="3" eb="5">
      <t>タイコウ</t>
    </rPh>
    <phoneticPr fontId="1"/>
  </si>
  <si>
    <t>京都府公立高校対校</t>
    <rPh sb="0" eb="3">
      <t>キョウトフ</t>
    </rPh>
    <phoneticPr fontId="1"/>
  </si>
  <si>
    <t>府公立高対校</t>
    <rPh sb="0" eb="1">
      <t>フ</t>
    </rPh>
    <phoneticPr fontId="1"/>
  </si>
  <si>
    <t>府高SUMMERGAME</t>
    <rPh sb="0" eb="1">
      <t>フ</t>
    </rPh>
    <rPh sb="1" eb="2">
      <t>コウ</t>
    </rPh>
    <phoneticPr fontId="1"/>
  </si>
  <si>
    <t>京都府高校Summer Game</t>
    <rPh sb="0" eb="3">
      <t>キョウトフ</t>
    </rPh>
    <rPh sb="3" eb="5">
      <t>コウコウ</t>
    </rPh>
    <phoneticPr fontId="1"/>
  </si>
  <si>
    <t>京都府高校Summer Festival</t>
  </si>
  <si>
    <t>府高SummerFestival</t>
    <rPh sb="0" eb="1">
      <t>フ</t>
    </rPh>
    <rPh sb="1" eb="2">
      <t>コウ</t>
    </rPh>
    <phoneticPr fontId="1"/>
  </si>
  <si>
    <t>京都府中学四種競技会</t>
    <rPh sb="0" eb="3">
      <t>キョウトフ</t>
    </rPh>
    <rPh sb="3" eb="5">
      <t>チュウガク</t>
    </rPh>
    <phoneticPr fontId="1"/>
  </si>
  <si>
    <t>府中四種</t>
    <rPh sb="2" eb="4">
      <t>４シュ</t>
    </rPh>
    <phoneticPr fontId="1"/>
  </si>
  <si>
    <t>京都府中学校総合体育大会兼全国突破指定大会兼国体選考会</t>
  </si>
  <si>
    <t>京都府中学校駅伝大会</t>
  </si>
  <si>
    <t>府中学駅伝</t>
    <rPh sb="0" eb="1">
      <t>フ</t>
    </rPh>
    <rPh sb="1" eb="3">
      <t>チュウガク</t>
    </rPh>
    <rPh sb="3" eb="5">
      <t>エキデン</t>
    </rPh>
    <phoneticPr fontId="1"/>
  </si>
  <si>
    <t>京都府中学記録会</t>
    <rPh sb="0" eb="3">
      <t>キョウトフ</t>
    </rPh>
    <phoneticPr fontId="1"/>
  </si>
  <si>
    <t>中学記録会</t>
  </si>
  <si>
    <t>京都市中学校春季陸上競技大会</t>
  </si>
  <si>
    <t>京都市中学校総合体育大会</t>
  </si>
  <si>
    <t>京都市中学校秋季陸上競技大会</t>
  </si>
  <si>
    <t>京都市中学駅伝</t>
    <rPh sb="5" eb="7">
      <t>エキデン</t>
    </rPh>
    <phoneticPr fontId="1"/>
  </si>
  <si>
    <t>市中学駅伝</t>
    <rPh sb="3" eb="5">
      <t>エキデン</t>
    </rPh>
    <phoneticPr fontId="1"/>
  </si>
  <si>
    <t>丹後ブロック中学校選手権</t>
  </si>
  <si>
    <t>丹後中学駅伝</t>
    <rPh sb="4" eb="6">
      <t>エキデン</t>
    </rPh>
    <phoneticPr fontId="1"/>
  </si>
  <si>
    <t>中丹中学校総合体育大会陸上競技の部</t>
  </si>
  <si>
    <t>中丹中学駅伝</t>
    <rPh sb="4" eb="6">
      <t>エキデン</t>
    </rPh>
    <phoneticPr fontId="1"/>
  </si>
  <si>
    <t>口丹波中学校総合体育大会陸上競技の部</t>
  </si>
  <si>
    <t>口丹中学駅伝</t>
    <rPh sb="4" eb="6">
      <t>エキデン</t>
    </rPh>
    <phoneticPr fontId="1"/>
  </si>
  <si>
    <t>山城地方中学校陸上競技選手権大会</t>
  </si>
  <si>
    <t>山城地方中学駅伝</t>
    <rPh sb="6" eb="8">
      <t>エキデン</t>
    </rPh>
    <phoneticPr fontId="1"/>
  </si>
  <si>
    <t>城陽・久御山・乙訓中学校春季陸上競技大会(非公認)</t>
  </si>
  <si>
    <t>城久中学春季(非公認)</t>
  </si>
  <si>
    <t>南丹・船井中学校総合体育大会陸上競技の部</t>
  </si>
  <si>
    <t>南丹船井中学</t>
    <rPh sb="0" eb="1">
      <t>ナン</t>
    </rPh>
    <rPh sb="1" eb="2">
      <t>タン</t>
    </rPh>
    <phoneticPr fontId="1"/>
  </si>
  <si>
    <t>綾部市中学（非公認）</t>
    <rPh sb="3" eb="5">
      <t>チュウガク</t>
    </rPh>
    <phoneticPr fontId="1"/>
  </si>
  <si>
    <t>綾部市中学(非公認)</t>
    <rPh sb="3" eb="5">
      <t>チュウガク</t>
    </rPh>
    <phoneticPr fontId="1"/>
  </si>
  <si>
    <t>亀岡市中学校総合体育大会陸上競技の部</t>
  </si>
  <si>
    <t>亀岡○</t>
  </si>
  <si>
    <t>福知山市中学校陸上競技大会</t>
  </si>
  <si>
    <t>福知山市中学</t>
    <rPh sb="0" eb="4">
      <t>フクチヤマシ</t>
    </rPh>
    <phoneticPr fontId="1"/>
  </si>
  <si>
    <t>相楽中学校夏季陸上競技大会(非公認)</t>
  </si>
  <si>
    <t>相楽中学夏季(非公認)</t>
    <rPh sb="0" eb="2">
      <t>ソウラク</t>
    </rPh>
    <rPh sb="2" eb="4">
      <t>チュウガク</t>
    </rPh>
    <rPh sb="4" eb="6">
      <t>カキ</t>
    </rPh>
    <phoneticPr fontId="1"/>
  </si>
  <si>
    <t>綴喜・城久中学校夏季陸上競技大会(非公認)</t>
  </si>
  <si>
    <t>綴城久中夏季（非公認）</t>
    <rPh sb="1" eb="2">
      <t>シロ</t>
    </rPh>
    <rPh sb="2" eb="3">
      <t>ヒサシ</t>
    </rPh>
    <rPh sb="3" eb="4">
      <t>ナカ</t>
    </rPh>
    <rPh sb="4" eb="6">
      <t>カキ</t>
    </rPh>
    <phoneticPr fontId="1"/>
  </si>
  <si>
    <t>宇治・乙訓中学校夏季陸上競技大会(非公認)</t>
  </si>
  <si>
    <t>福知山市中学校新人陸上競技大会</t>
  </si>
  <si>
    <t>福知山中学新人</t>
    <rPh sb="0" eb="3">
      <t>フクチヤマ</t>
    </rPh>
    <phoneticPr fontId="1"/>
  </si>
  <si>
    <t>宇治・城久・乙訓中学校新人陸上競技大会(非公認)</t>
  </si>
  <si>
    <t>宇治城久乙訓中新人(非公認)</t>
  </si>
  <si>
    <t>相楽・綴喜中学新人陸上(非公認)</t>
    <rPh sb="5" eb="7">
      <t>チュウガク</t>
    </rPh>
    <phoneticPr fontId="1"/>
  </si>
  <si>
    <t>相綴中学新人（非公認）</t>
    <rPh sb="0" eb="1">
      <t>ソウ</t>
    </rPh>
    <rPh sb="1" eb="2">
      <t>テイ</t>
    </rPh>
    <rPh sb="2" eb="4">
      <t>チュウガク</t>
    </rPh>
    <rPh sb="4" eb="6">
      <t>シンジン</t>
    </rPh>
    <phoneticPr fontId="1"/>
  </si>
  <si>
    <t>宇治城陽久御山中学新人駅伝</t>
    <rPh sb="2" eb="4">
      <t>ジョウヨウ</t>
    </rPh>
    <rPh sb="4" eb="5">
      <t>ク</t>
    </rPh>
    <rPh sb="5" eb="6">
      <t>ミ</t>
    </rPh>
    <rPh sb="6" eb="7">
      <t>ヤマ</t>
    </rPh>
    <rPh sb="9" eb="11">
      <t>シンジン</t>
    </rPh>
    <rPh sb="11" eb="13">
      <t>エキデン</t>
    </rPh>
    <phoneticPr fontId="1"/>
  </si>
  <si>
    <t>宇城久中学新人駅伝</t>
    <rPh sb="1" eb="2">
      <t>シロ</t>
    </rPh>
    <rPh sb="2" eb="3">
      <t>ク</t>
    </rPh>
    <rPh sb="5" eb="7">
      <t>シンジン</t>
    </rPh>
    <rPh sb="7" eb="9">
      <t>エキデン</t>
    </rPh>
    <phoneticPr fontId="1"/>
  </si>
  <si>
    <t>乙訓中学新人</t>
    <rPh sb="0" eb="2">
      <t>オトクニ</t>
    </rPh>
    <rPh sb="2" eb="4">
      <t>チュウガク</t>
    </rPh>
    <rPh sb="4" eb="6">
      <t>シンジン</t>
    </rPh>
    <phoneticPr fontId="1"/>
  </si>
  <si>
    <t>宇治城陽久御山中学秋季</t>
    <rPh sb="0" eb="2">
      <t>ウジ</t>
    </rPh>
    <rPh sb="2" eb="4">
      <t>ジョウヨウ</t>
    </rPh>
    <rPh sb="4" eb="7">
      <t>クミヤマ</t>
    </rPh>
    <rPh sb="7" eb="9">
      <t>チュウガク</t>
    </rPh>
    <rPh sb="9" eb="11">
      <t>シュウキ</t>
    </rPh>
    <phoneticPr fontId="1"/>
  </si>
  <si>
    <t>宇城久中秋季</t>
    <rPh sb="0" eb="1">
      <t>ノキ</t>
    </rPh>
    <rPh sb="1" eb="2">
      <t>シロ</t>
    </rPh>
    <rPh sb="2" eb="3">
      <t>ヒサシ</t>
    </rPh>
    <rPh sb="3" eb="4">
      <t>ナカ</t>
    </rPh>
    <rPh sb="4" eb="6">
      <t>シュウキ</t>
    </rPh>
    <phoneticPr fontId="1"/>
  </si>
  <si>
    <t>京丹後市中学校春季大会</t>
  </si>
  <si>
    <t>丹後ブロック中学校総合体育大会</t>
  </si>
  <si>
    <t>京都市中学校強化記録会(非公認)</t>
    <rPh sb="0" eb="1">
      <t>キョウ</t>
    </rPh>
    <phoneticPr fontId="1"/>
  </si>
  <si>
    <t>京都市中記(非公認)</t>
    <rPh sb="0" eb="1">
      <t>キョウ</t>
    </rPh>
    <phoneticPr fontId="1"/>
  </si>
  <si>
    <t>京都市中学リレーカーニバル</t>
    <rPh sb="0" eb="3">
      <t>キョウトシ</t>
    </rPh>
    <phoneticPr fontId="1"/>
  </si>
  <si>
    <t>京都市中ﾘﾚｰｶｰﾆﾊﾞﾙ</t>
    <rPh sb="0" eb="3">
      <t>キョウトシ</t>
    </rPh>
    <phoneticPr fontId="1"/>
  </si>
  <si>
    <t>京都府中学オータムカップ陸上競技大会</t>
  </si>
  <si>
    <t>府中ｵｰﾀﾑｶｯﾌﾟ</t>
    <rPh sb="0" eb="1">
      <t>フ</t>
    </rPh>
    <rPh sb="1" eb="2">
      <t>チュウ</t>
    </rPh>
    <phoneticPr fontId="1"/>
  </si>
  <si>
    <t>京丹後市中学校秋季大会</t>
  </si>
  <si>
    <t>京丹後中学秋季</t>
    <rPh sb="0" eb="1">
      <t>キョウ</t>
    </rPh>
    <rPh sb="5" eb="7">
      <t>シュウキ</t>
    </rPh>
    <phoneticPr fontId="1"/>
  </si>
  <si>
    <t>山城中学生記録会(非公認)</t>
  </si>
  <si>
    <t>山城中記(非公認)</t>
  </si>
  <si>
    <t>京都マスターズ陸上競技選手権大会</t>
  </si>
  <si>
    <t>京都マスターズ秋季</t>
    <rPh sb="7" eb="9">
      <t>シュウキ</t>
    </rPh>
    <phoneticPr fontId="1"/>
  </si>
  <si>
    <t>京都ﾏｽﾀｰｽﾞ秋季</t>
    <rPh sb="8" eb="10">
      <t>シュウキ</t>
    </rPh>
    <phoneticPr fontId="1"/>
  </si>
  <si>
    <t>京都マスターズ中長距離記録会</t>
    <rPh sb="7" eb="8">
      <t>チュウ</t>
    </rPh>
    <rPh sb="8" eb="11">
      <t>チョウキョリ</t>
    </rPh>
    <rPh sb="11" eb="13">
      <t>キロク</t>
    </rPh>
    <rPh sb="13" eb="14">
      <t>カイ</t>
    </rPh>
    <phoneticPr fontId="1"/>
  </si>
  <si>
    <t>京都ﾏｽﾀｰｽﾞ長記録会</t>
    <rPh sb="8" eb="9">
      <t>チョウ</t>
    </rPh>
    <rPh sb="9" eb="11">
      <t>キロク</t>
    </rPh>
    <rPh sb="11" eb="12">
      <t>カイ</t>
    </rPh>
    <phoneticPr fontId="1"/>
  </si>
  <si>
    <t>ミズノマスターズ陸上競技京都大会（非公認）</t>
    <rPh sb="7" eb="9">
      <t>リクジョウ</t>
    </rPh>
    <rPh sb="9" eb="11">
      <t>キョウギ</t>
    </rPh>
    <rPh sb="11" eb="13">
      <t>キョウト</t>
    </rPh>
    <rPh sb="13" eb="15">
      <t>タイカイ</t>
    </rPh>
    <rPh sb="17" eb="20">
      <t>ヒコウニン</t>
    </rPh>
    <phoneticPr fontId="1"/>
  </si>
  <si>
    <t>ミズノマスターズ（非公認）</t>
    <rPh sb="9" eb="12">
      <t>ヒコウニン</t>
    </rPh>
    <phoneticPr fontId="1"/>
  </si>
  <si>
    <t>京都マスターズ春季記録会</t>
    <rPh sb="7" eb="8">
      <t>ハル</t>
    </rPh>
    <rPh sb="9" eb="11">
      <t>キロク</t>
    </rPh>
    <rPh sb="11" eb="12">
      <t>カイ</t>
    </rPh>
    <phoneticPr fontId="1"/>
  </si>
  <si>
    <t>京都ﾏｽﾀｰｽﾞ春季記</t>
    <rPh sb="8" eb="9">
      <t>ハル</t>
    </rPh>
    <rPh sb="9" eb="10">
      <t>キ</t>
    </rPh>
    <phoneticPr fontId="1"/>
  </si>
  <si>
    <t>京都ｽﾎﾟｰﾂ祭典陸上</t>
    <rPh sb="0" eb="2">
      <t>キョウト</t>
    </rPh>
    <rPh sb="7" eb="9">
      <t>サイテン</t>
    </rPh>
    <rPh sb="9" eb="11">
      <t>リクジョウ</t>
    </rPh>
    <phoneticPr fontId="1"/>
  </si>
  <si>
    <t>京都ｽﾎﾟｰﾂ祭典</t>
    <rPh sb="0" eb="2">
      <t>キョウト</t>
    </rPh>
    <rPh sb="7" eb="9">
      <t>サイテン</t>
    </rPh>
    <phoneticPr fontId="1"/>
  </si>
  <si>
    <t>京都障害者陸上大会</t>
    <rPh sb="0" eb="2">
      <t>キョウト</t>
    </rPh>
    <rPh sb="2" eb="5">
      <t>ショウガイシャ</t>
    </rPh>
    <rPh sb="5" eb="7">
      <t>リクジョウ</t>
    </rPh>
    <rPh sb="7" eb="9">
      <t>タイカイ</t>
    </rPh>
    <phoneticPr fontId="1"/>
  </si>
  <si>
    <t>視覚障害者ﾏﾗｿﾝ</t>
    <rPh sb="0" eb="2">
      <t>シカク</t>
    </rPh>
    <rPh sb="2" eb="4">
      <t>ショウガイ</t>
    </rPh>
    <rPh sb="4" eb="5">
      <t>シャ</t>
    </rPh>
    <phoneticPr fontId="1"/>
  </si>
  <si>
    <t>視覚障害者マラソン</t>
    <rPh sb="0" eb="2">
      <t>シカク</t>
    </rPh>
    <rPh sb="2" eb="4">
      <t>ショウガイ</t>
    </rPh>
    <rPh sb="4" eb="5">
      <t>シャ</t>
    </rPh>
    <phoneticPr fontId="1"/>
  </si>
  <si>
    <t>京都ロードレース</t>
    <rPh sb="0" eb="2">
      <t>キョウト</t>
    </rPh>
    <phoneticPr fontId="1"/>
  </si>
  <si>
    <t>京都ﾛｰﾄﾞﾚｰｽ</t>
    <rPh sb="0" eb="2">
      <t>キョウト</t>
    </rPh>
    <phoneticPr fontId="1"/>
  </si>
  <si>
    <t>関西学生対校(ﾊｰﾌﾏﾗｿﾝ)</t>
    <rPh sb="2" eb="4">
      <t>ガクセイ</t>
    </rPh>
    <rPh sb="4" eb="6">
      <t>タイコウ</t>
    </rPh>
    <phoneticPr fontId="1"/>
  </si>
  <si>
    <t>関西学生陸上競技対校選手権大会(T＆Fの部)(関西IC)</t>
  </si>
  <si>
    <t>全日本大学駅伝予選会</t>
    <rPh sb="7" eb="9">
      <t>ヨセン</t>
    </rPh>
    <phoneticPr fontId="1"/>
  </si>
  <si>
    <t>全日大学駅伝予選</t>
    <rPh sb="4" eb="6">
      <t>エキデン</t>
    </rPh>
    <rPh sb="6" eb="8">
      <t>ヨセン</t>
    </rPh>
    <phoneticPr fontId="1"/>
  </si>
  <si>
    <t>関西学生学年別/混成</t>
    <rPh sb="8" eb="10">
      <t>コンセイ</t>
    </rPh>
    <phoneticPr fontId="1"/>
  </si>
  <si>
    <t>関西学生種目別/混成</t>
    <rPh sb="4" eb="6">
      <t>シュモク</t>
    </rPh>
    <rPh sb="8" eb="10">
      <t>コンセイ</t>
    </rPh>
    <phoneticPr fontId="1"/>
  </si>
  <si>
    <t>学連競技会</t>
    <rPh sb="0" eb="1">
      <t>ガク</t>
    </rPh>
    <rPh sb="1" eb="2">
      <t>レン</t>
    </rPh>
    <rPh sb="2" eb="5">
      <t>キョウギカイ</t>
    </rPh>
    <phoneticPr fontId="1"/>
  </si>
  <si>
    <t>丹後大学駅伝関西学生対校駅伝競走大会</t>
  </si>
  <si>
    <t>丹後地域</t>
  </si>
  <si>
    <t>関西学生新人</t>
    <rPh sb="0" eb="2">
      <t>カンサイ</t>
    </rPh>
    <rPh sb="2" eb="3">
      <t>ガク</t>
    </rPh>
    <rPh sb="3" eb="4">
      <t>セイ</t>
    </rPh>
    <rPh sb="4" eb="6">
      <t>シンジン</t>
    </rPh>
    <phoneticPr fontId="1"/>
  </si>
  <si>
    <t>京都学生陸上競技対校選手権大会(京都IC)</t>
  </si>
  <si>
    <t>京都学生駅伝競走大会</t>
  </si>
  <si>
    <t>京都学生駅伝</t>
    <rPh sb="4" eb="6">
      <t>エキデン</t>
    </rPh>
    <phoneticPr fontId="1"/>
  </si>
  <si>
    <t>京都市内洛北地域</t>
  </si>
  <si>
    <t>関西学生女子駅伝予選会</t>
    <rPh sb="4" eb="6">
      <t>ジョシ</t>
    </rPh>
    <phoneticPr fontId="1"/>
  </si>
  <si>
    <t>関西学生女駅予</t>
    <rPh sb="4" eb="5">
      <t>ジョ</t>
    </rPh>
    <phoneticPr fontId="1"/>
  </si>
  <si>
    <t>関西学生長距離記録会</t>
    <rPh sb="4" eb="7">
      <t>チョウキョリ</t>
    </rPh>
    <rPh sb="7" eb="9">
      <t>キロク</t>
    </rPh>
    <rPh sb="9" eb="10">
      <t>カイ</t>
    </rPh>
    <phoneticPr fontId="1"/>
  </si>
  <si>
    <t>関西学生長距離記</t>
    <rPh sb="4" eb="7">
      <t>チョウキョリ</t>
    </rPh>
    <rPh sb="7" eb="8">
      <t>キ</t>
    </rPh>
    <phoneticPr fontId="1"/>
  </si>
  <si>
    <t>全国七大学対校</t>
    <rPh sb="0" eb="2">
      <t>ゼンコク</t>
    </rPh>
    <phoneticPr fontId="1"/>
  </si>
  <si>
    <t>京産大中長距離競技会</t>
    <rPh sb="0" eb="3">
      <t>キョウサンダイ</t>
    </rPh>
    <rPh sb="3" eb="4">
      <t>チュウ</t>
    </rPh>
    <rPh sb="4" eb="7">
      <t>チョウキョリ</t>
    </rPh>
    <rPh sb="7" eb="9">
      <t>キョウギ</t>
    </rPh>
    <rPh sb="9" eb="10">
      <t>カイ</t>
    </rPh>
    <phoneticPr fontId="1"/>
  </si>
  <si>
    <t>京産大中長競技会</t>
    <rPh sb="0" eb="3">
      <t>キョウサンダイ</t>
    </rPh>
    <rPh sb="3" eb="4">
      <t>チュウ</t>
    </rPh>
    <rPh sb="4" eb="5">
      <t>チョウ</t>
    </rPh>
    <rPh sb="5" eb="7">
      <t>キョウギ</t>
    </rPh>
    <rPh sb="7" eb="8">
      <t>カイ</t>
    </rPh>
    <phoneticPr fontId="1"/>
  </si>
  <si>
    <t>京産大中長距離記録会</t>
    <rPh sb="0" eb="3">
      <t>キョウサンダイ</t>
    </rPh>
    <rPh sb="3" eb="4">
      <t>チュウ</t>
    </rPh>
    <rPh sb="4" eb="7">
      <t>チョウキョリ</t>
    </rPh>
    <rPh sb="7" eb="9">
      <t>キロク</t>
    </rPh>
    <rPh sb="9" eb="10">
      <t>カイ</t>
    </rPh>
    <phoneticPr fontId="1"/>
  </si>
  <si>
    <t>京産大中長記録会</t>
    <rPh sb="0" eb="3">
      <t>キョウサンダイ</t>
    </rPh>
    <rPh sb="3" eb="4">
      <t>チュウ</t>
    </rPh>
    <rPh sb="4" eb="5">
      <t>チョウ</t>
    </rPh>
    <rPh sb="5" eb="7">
      <t>キロク</t>
    </rPh>
    <rPh sb="7" eb="8">
      <t>カイ</t>
    </rPh>
    <phoneticPr fontId="1"/>
  </si>
  <si>
    <t>東京大学・京都大学対校兼対校女子陸上競技大会</t>
  </si>
  <si>
    <t>京都大学・同志社大学対校陸上競技大会</t>
  </si>
  <si>
    <t>近畿高校駅伝</t>
    <rPh sb="4" eb="6">
      <t>エキデン</t>
    </rPh>
    <phoneticPr fontId="1"/>
  </si>
  <si>
    <t>全国高等学校駅伝競走大会</t>
  </si>
  <si>
    <t>全国高校駅伝</t>
    <rPh sb="0" eb="2">
      <t>ゼンコク</t>
    </rPh>
    <rPh sb="2" eb="4">
      <t>コウコウ</t>
    </rPh>
    <rPh sb="4" eb="6">
      <t>エキデン</t>
    </rPh>
    <phoneticPr fontId="1"/>
  </si>
  <si>
    <t>全国高校選抜</t>
    <rPh sb="0" eb="2">
      <t>ゼンコク</t>
    </rPh>
    <rPh sb="2" eb="4">
      <t>コウコウ</t>
    </rPh>
    <rPh sb="4" eb="6">
      <t>センバツ</t>
    </rPh>
    <phoneticPr fontId="1"/>
  </si>
  <si>
    <t>近畿高等学校定時制通信制課程体育大会陸上競技の部</t>
  </si>
  <si>
    <t>近畿高定通体育大会陸上</t>
  </si>
  <si>
    <t>近畿中学校総合体育大会陸上競技の部</t>
    <rPh sb="2" eb="5">
      <t>チュウガッコウ</t>
    </rPh>
    <phoneticPr fontId="1"/>
  </si>
  <si>
    <t>近畿中学校駅伝大会</t>
  </si>
  <si>
    <t>近畿中学駅伝</t>
  </si>
  <si>
    <t>全日本通信陸上競技会京都府大会
兼全国突破指定大会兼国体選考</t>
  </si>
  <si>
    <t>皇后盃都道府県対抗全国女子駅伝</t>
    <rPh sb="0" eb="2">
      <t>コウゴウ</t>
    </rPh>
    <rPh sb="2" eb="3">
      <t>ハイ</t>
    </rPh>
    <rPh sb="3" eb="7">
      <t>トドウフケン</t>
    </rPh>
    <rPh sb="7" eb="9">
      <t>タイコウ</t>
    </rPh>
    <rPh sb="9" eb="11">
      <t>ゼンコク</t>
    </rPh>
    <rPh sb="11" eb="13">
      <t>ジョシ</t>
    </rPh>
    <rPh sb="13" eb="15">
      <t>エキデン</t>
    </rPh>
    <phoneticPr fontId="1"/>
  </si>
  <si>
    <t>全国女子駅伝</t>
    <rPh sb="0" eb="2">
      <t>ゼンコク</t>
    </rPh>
    <rPh sb="2" eb="4">
      <t>ジョシ</t>
    </rPh>
    <rPh sb="4" eb="6">
      <t>エキデン</t>
    </rPh>
    <phoneticPr fontId="1"/>
  </si>
  <si>
    <t>日本学生対校</t>
    <rPh sb="2" eb="4">
      <t>ガクセイ</t>
    </rPh>
    <rPh sb="4" eb="6">
      <t>タイコウ</t>
    </rPh>
    <phoneticPr fontId="1"/>
  </si>
  <si>
    <t>西日本学生対校（西日本ＩＣ）</t>
    <rPh sb="0" eb="3">
      <t>ニシニホン</t>
    </rPh>
    <rPh sb="3" eb="5">
      <t>ガクセイ</t>
    </rPh>
    <rPh sb="5" eb="7">
      <t>タイコウ</t>
    </rPh>
    <phoneticPr fontId="1"/>
  </si>
  <si>
    <t>日本学生個人</t>
    <rPh sb="0" eb="2">
      <t>ニホン</t>
    </rPh>
    <rPh sb="2" eb="4">
      <t>ガクセイ</t>
    </rPh>
    <rPh sb="4" eb="6">
      <t>コジン</t>
    </rPh>
    <phoneticPr fontId="1"/>
  </si>
  <si>
    <t>平塚</t>
    <rPh sb="0" eb="2">
      <t>ヒラツカ</t>
    </rPh>
    <phoneticPr fontId="1"/>
  </si>
  <si>
    <t>日本学生女子ハーフマラソン</t>
    <rPh sb="4" eb="6">
      <t>ジョシ</t>
    </rPh>
    <phoneticPr fontId="1"/>
  </si>
  <si>
    <t>日本学生女子ﾊｰﾌ</t>
    <rPh sb="4" eb="6">
      <t>ジョシ</t>
    </rPh>
    <phoneticPr fontId="1"/>
  </si>
  <si>
    <t>松江</t>
    <rPh sb="0" eb="2">
      <t>マツエ</t>
    </rPh>
    <phoneticPr fontId="1"/>
  </si>
  <si>
    <t>神戸</t>
    <rPh sb="0" eb="2">
      <t>コウベ</t>
    </rPh>
    <phoneticPr fontId="1"/>
  </si>
  <si>
    <t>石川</t>
    <rPh sb="0" eb="2">
      <t>イシカワ</t>
    </rPh>
    <phoneticPr fontId="1"/>
  </si>
  <si>
    <t>紀三井寺</t>
    <rPh sb="0" eb="4">
      <t>キミイデラ</t>
    </rPh>
    <phoneticPr fontId="1"/>
  </si>
  <si>
    <t>日本選手権混成</t>
    <rPh sb="5" eb="7">
      <t>コンセイ</t>
    </rPh>
    <phoneticPr fontId="1"/>
  </si>
  <si>
    <t>日本ｼﾞｭﾆｱ･ﾕｰｽ選手権長距離･競歩</t>
    <rPh sb="14" eb="17">
      <t>チョウキョリ</t>
    </rPh>
    <rPh sb="18" eb="20">
      <t>キョウホ</t>
    </rPh>
    <phoneticPr fontId="1"/>
  </si>
  <si>
    <t>日本Jr･Y選長歩</t>
    <rPh sb="7" eb="8">
      <t>チョウ</t>
    </rPh>
    <rPh sb="8" eb="9">
      <t>ホ</t>
    </rPh>
    <phoneticPr fontId="1"/>
  </si>
  <si>
    <t>瑞穂</t>
    <rPh sb="0" eb="2">
      <t>ミズホ</t>
    </rPh>
    <phoneticPr fontId="1"/>
  </si>
  <si>
    <t>日本ｼﾞｭﾆｱ選手権混成</t>
    <rPh sb="10" eb="12">
      <t>コンセイ</t>
    </rPh>
    <phoneticPr fontId="1"/>
  </si>
  <si>
    <t>日本Jr選手権混成</t>
    <rPh sb="7" eb="9">
      <t>コンセイ</t>
    </rPh>
    <phoneticPr fontId="1"/>
  </si>
  <si>
    <t>等々力</t>
    <rPh sb="0" eb="3">
      <t>トドロキ</t>
    </rPh>
    <phoneticPr fontId="1"/>
  </si>
  <si>
    <t>日本室内ジュニア大阪</t>
    <rPh sb="0" eb="2">
      <t>ニホン</t>
    </rPh>
    <rPh sb="8" eb="10">
      <t>オオサカ</t>
    </rPh>
    <phoneticPr fontId="1"/>
  </si>
  <si>
    <t>日本室内Jr</t>
    <rPh sb="0" eb="2">
      <t>ニホン</t>
    </rPh>
    <phoneticPr fontId="1"/>
  </si>
  <si>
    <t>大阪城ﾎｰﾙ</t>
    <rPh sb="2" eb="3">
      <t>シロ</t>
    </rPh>
    <phoneticPr fontId="1"/>
  </si>
  <si>
    <t>ゴールデングランプリ川崎</t>
    <rPh sb="10" eb="12">
      <t>カワサキ</t>
    </rPh>
    <phoneticPr fontId="1"/>
  </si>
  <si>
    <t>ｺﾞｰﾙﾃﾞﾝｸﾞﾗﾝﾌﾟﾘ川崎</t>
    <rPh sb="14" eb="16">
      <t>カワサキ</t>
    </rPh>
    <phoneticPr fontId="1"/>
  </si>
  <si>
    <t>日産</t>
    <rPh sb="0" eb="2">
      <t>ニッサン</t>
    </rPh>
    <phoneticPr fontId="1"/>
  </si>
  <si>
    <t>全日本競歩能美</t>
    <rPh sb="5" eb="7">
      <t>ノウミ</t>
    </rPh>
    <phoneticPr fontId="1"/>
  </si>
  <si>
    <t>能美</t>
    <rPh sb="0" eb="2">
      <t>ノウミ</t>
    </rPh>
    <phoneticPr fontId="1"/>
  </si>
  <si>
    <t>びわ湖毎日マラソン</t>
    <rPh sb="3" eb="5">
      <t>マイニチ</t>
    </rPh>
    <phoneticPr fontId="1"/>
  </si>
  <si>
    <t>横浜国際女子マラソン</t>
    <rPh sb="0" eb="2">
      <t>ヨコハマ</t>
    </rPh>
    <rPh sb="2" eb="4">
      <t>コクサイ</t>
    </rPh>
    <rPh sb="4" eb="6">
      <t>ジョシ</t>
    </rPh>
    <phoneticPr fontId="1"/>
  </si>
  <si>
    <t>横浜国際女子マ</t>
    <rPh sb="0" eb="2">
      <t>ヨコハマ</t>
    </rPh>
    <rPh sb="2" eb="4">
      <t>コクサイ</t>
    </rPh>
    <rPh sb="4" eb="6">
      <t>ジョシ</t>
    </rPh>
    <phoneticPr fontId="1"/>
  </si>
  <si>
    <t>横浜</t>
    <rPh sb="0" eb="2">
      <t>ヨコハマ</t>
    </rPh>
    <phoneticPr fontId="1"/>
  </si>
  <si>
    <t>全日本競歩能美</t>
    <rPh sb="0" eb="3">
      <t>ゼンニホン</t>
    </rPh>
    <rPh sb="3" eb="5">
      <t>キョウホ</t>
    </rPh>
    <rPh sb="5" eb="7">
      <t>ノウミ</t>
    </rPh>
    <phoneticPr fontId="1"/>
  </si>
  <si>
    <t>全日本競歩</t>
    <rPh sb="0" eb="3">
      <t>ゼンニホン</t>
    </rPh>
    <rPh sb="3" eb="5">
      <t>キョウホ</t>
    </rPh>
    <phoneticPr fontId="1"/>
  </si>
  <si>
    <t>全日本学生競歩</t>
    <rPh sb="0" eb="3">
      <t>ゼンニホン</t>
    </rPh>
    <rPh sb="3" eb="5">
      <t>ガクセイ</t>
    </rPh>
    <rPh sb="5" eb="7">
      <t>キョウホ</t>
    </rPh>
    <phoneticPr fontId="1"/>
  </si>
  <si>
    <t>近畿高専陸上</t>
    <rPh sb="0" eb="2">
      <t>キンキ</t>
    </rPh>
    <rPh sb="2" eb="4">
      <t>コウセン</t>
    </rPh>
    <rPh sb="4" eb="6">
      <t>リクジョウ</t>
    </rPh>
    <phoneticPr fontId="1"/>
  </si>
  <si>
    <t>全国車いす駅伝競走大会</t>
    <rPh sb="0" eb="2">
      <t>ゼンコク</t>
    </rPh>
    <rPh sb="2" eb="3">
      <t>クルマ</t>
    </rPh>
    <rPh sb="5" eb="7">
      <t>エキデン</t>
    </rPh>
    <rPh sb="7" eb="9">
      <t>キョウソウ</t>
    </rPh>
    <rPh sb="9" eb="11">
      <t>タイカイ</t>
    </rPh>
    <phoneticPr fontId="1"/>
  </si>
  <si>
    <t>全国車いす駅伝</t>
    <rPh sb="0" eb="2">
      <t>ゼンコク</t>
    </rPh>
    <rPh sb="2" eb="3">
      <t>クルマ</t>
    </rPh>
    <rPh sb="5" eb="7">
      <t>エキデン</t>
    </rPh>
    <phoneticPr fontId="1"/>
  </si>
  <si>
    <t>全国高専陸上</t>
    <rPh sb="0" eb="2">
      <t>ゼンコク</t>
    </rPh>
    <rPh sb="2" eb="4">
      <t>コウセン</t>
    </rPh>
    <rPh sb="4" eb="6">
      <t>リクジョウ</t>
    </rPh>
    <phoneticPr fontId="1"/>
  </si>
  <si>
    <t>全国ｽﾎﾟｰﾂ祭典陸上</t>
    <rPh sb="0" eb="2">
      <t>ゼンコク</t>
    </rPh>
    <phoneticPr fontId="1"/>
  </si>
  <si>
    <t>全国ｽﾎﾟｰﾂ祭典</t>
    <rPh sb="0" eb="2">
      <t>ゼンコク</t>
    </rPh>
    <phoneticPr fontId="1"/>
  </si>
  <si>
    <t>全国スポレク</t>
    <rPh sb="0" eb="2">
      <t>ゼンコク</t>
    </rPh>
    <phoneticPr fontId="1"/>
  </si>
  <si>
    <t>全国聾学校陸上</t>
    <rPh sb="0" eb="2">
      <t>ゼンコク</t>
    </rPh>
    <rPh sb="2" eb="3">
      <t>ロウ</t>
    </rPh>
    <rPh sb="3" eb="5">
      <t>ガッコウ</t>
    </rPh>
    <rPh sb="5" eb="7">
      <t>リクジョウ</t>
    </rPh>
    <phoneticPr fontId="1"/>
  </si>
  <si>
    <t>東京アスレチックカーニバル</t>
    <rPh sb="0" eb="2">
      <t>トウキョウ</t>
    </rPh>
    <phoneticPr fontId="1"/>
  </si>
  <si>
    <t>国立</t>
    <rPh sb="0" eb="2">
      <t>コクリツ</t>
    </rPh>
    <phoneticPr fontId="1"/>
  </si>
  <si>
    <t>島根</t>
    <rPh sb="0" eb="2">
      <t>シマネ</t>
    </rPh>
    <phoneticPr fontId="1"/>
  </si>
  <si>
    <t>近畿マスターズ選手権</t>
    <rPh sb="0" eb="2">
      <t>キンキ</t>
    </rPh>
    <rPh sb="7" eb="10">
      <t>センシュケン</t>
    </rPh>
    <phoneticPr fontId="1"/>
  </si>
  <si>
    <t>近畿ﾏｽﾀｰｽﾞ</t>
    <rPh sb="0" eb="2">
      <t>キンキ</t>
    </rPh>
    <phoneticPr fontId="1"/>
  </si>
  <si>
    <t>西田･高橋杯国際棒高跳</t>
    <rPh sb="3" eb="5">
      <t>タカハシ</t>
    </rPh>
    <phoneticPr fontId="1"/>
  </si>
  <si>
    <t>西田高橋杯棒高</t>
    <rPh sb="2" eb="4">
      <t>タカハシ</t>
    </rPh>
    <phoneticPr fontId="1"/>
  </si>
  <si>
    <t>ぎふ清流マラソン</t>
    <rPh sb="2" eb="4">
      <t>セイリュウ</t>
    </rPh>
    <phoneticPr fontId="1"/>
  </si>
  <si>
    <t>ぎふ清流ﾏﾗｿﾝ</t>
    <rPh sb="2" eb="4">
      <t>セイリュウ</t>
    </rPh>
    <phoneticPr fontId="1"/>
  </si>
  <si>
    <t>岐阜</t>
    <rPh sb="0" eb="2">
      <t>ギフ</t>
    </rPh>
    <phoneticPr fontId="1"/>
  </si>
  <si>
    <t>仙台国際ﾊｰﾌﾏﾗｿﾝ</t>
    <rPh sb="0" eb="2">
      <t>センダイ</t>
    </rPh>
    <rPh sb="2" eb="4">
      <t>コクサイ</t>
    </rPh>
    <phoneticPr fontId="1"/>
  </si>
  <si>
    <t>仙台国際ﾊｰﾌ</t>
    <rPh sb="0" eb="2">
      <t>センダイ</t>
    </rPh>
    <rPh sb="2" eb="4">
      <t>コクサイ</t>
    </rPh>
    <phoneticPr fontId="1"/>
  </si>
  <si>
    <t>仙台</t>
    <rPh sb="0" eb="2">
      <t>センダイ</t>
    </rPh>
    <phoneticPr fontId="1"/>
  </si>
  <si>
    <t>金栗記念選抜中長距離</t>
    <rPh sb="0" eb="1">
      <t>カナ</t>
    </rPh>
    <rPh sb="1" eb="2">
      <t>グリ</t>
    </rPh>
    <rPh sb="2" eb="4">
      <t>キネン</t>
    </rPh>
    <rPh sb="4" eb="6">
      <t>センバツ</t>
    </rPh>
    <rPh sb="6" eb="7">
      <t>チュウ</t>
    </rPh>
    <rPh sb="7" eb="10">
      <t>チョウキョリ</t>
    </rPh>
    <phoneticPr fontId="1"/>
  </si>
  <si>
    <t>金栗選抜中長距離</t>
    <rPh sb="0" eb="1">
      <t>カナ</t>
    </rPh>
    <rPh sb="1" eb="2">
      <t>グリ</t>
    </rPh>
    <rPh sb="2" eb="4">
      <t>センバツ</t>
    </rPh>
    <rPh sb="4" eb="5">
      <t>チュウ</t>
    </rPh>
    <rPh sb="5" eb="8">
      <t>チョウキョリ</t>
    </rPh>
    <phoneticPr fontId="1"/>
  </si>
  <si>
    <t>熊本</t>
    <rPh sb="0" eb="2">
      <t>クマモト</t>
    </rPh>
    <phoneticPr fontId="1"/>
  </si>
  <si>
    <t>香川丸亀ﾊｰﾌﾏﾗｿﾝ</t>
    <rPh sb="0" eb="2">
      <t>カガワ</t>
    </rPh>
    <rPh sb="2" eb="4">
      <t>マルガメ</t>
    </rPh>
    <phoneticPr fontId="1"/>
  </si>
  <si>
    <t>香川丸亀ﾊｰﾌ</t>
    <rPh sb="0" eb="2">
      <t>カガワ</t>
    </rPh>
    <rPh sb="2" eb="4">
      <t>マルガメ</t>
    </rPh>
    <phoneticPr fontId="1"/>
  </si>
  <si>
    <t>丸亀</t>
    <rPh sb="0" eb="2">
      <t>マルガメ</t>
    </rPh>
    <phoneticPr fontId="1"/>
  </si>
  <si>
    <t>唐津10マイル</t>
    <rPh sb="0" eb="2">
      <t>カラツ</t>
    </rPh>
    <phoneticPr fontId="1"/>
  </si>
  <si>
    <t>佐賀</t>
    <rPh sb="0" eb="2">
      <t>サガ</t>
    </rPh>
    <phoneticPr fontId="1"/>
  </si>
  <si>
    <t>田島記念</t>
    <rPh sb="0" eb="2">
      <t>タジマ</t>
    </rPh>
    <rPh sb="2" eb="4">
      <t>キネン</t>
    </rPh>
    <phoneticPr fontId="1"/>
  </si>
  <si>
    <t>山口</t>
    <rPh sb="0" eb="2">
      <t>ヤマグチ</t>
    </rPh>
    <phoneticPr fontId="1"/>
  </si>
  <si>
    <t>小田原</t>
    <rPh sb="0" eb="3">
      <t>オダワラ</t>
    </rPh>
    <phoneticPr fontId="1"/>
  </si>
  <si>
    <t>大阪ハーフマラソン</t>
    <rPh sb="0" eb="2">
      <t>オオサカ</t>
    </rPh>
    <phoneticPr fontId="1"/>
  </si>
  <si>
    <t>大阪ﾊｰﾌ</t>
    <rPh sb="0" eb="2">
      <t>オオサカ</t>
    </rPh>
    <phoneticPr fontId="1"/>
  </si>
  <si>
    <t>大阪</t>
    <rPh sb="0" eb="2">
      <t>オオサカ</t>
    </rPh>
    <phoneticPr fontId="1"/>
  </si>
  <si>
    <t>大阪マラソン</t>
    <rPh sb="0" eb="2">
      <t>オオサカ</t>
    </rPh>
    <phoneticPr fontId="1"/>
  </si>
  <si>
    <t>長野ﾏﾗｿﾝ</t>
    <rPh sb="0" eb="2">
      <t>ナガノ</t>
    </rPh>
    <phoneticPr fontId="1"/>
  </si>
  <si>
    <t>長野</t>
    <rPh sb="0" eb="2">
      <t>ナガノ</t>
    </rPh>
    <phoneticPr fontId="1"/>
  </si>
  <si>
    <t>出雲陸上</t>
    <rPh sb="0" eb="2">
      <t>イズモ</t>
    </rPh>
    <rPh sb="2" eb="4">
      <t>リクジョウ</t>
    </rPh>
    <phoneticPr fontId="1"/>
  </si>
  <si>
    <t>青梅マラソン</t>
    <rPh sb="0" eb="2">
      <t>オウメ</t>
    </rPh>
    <phoneticPr fontId="1"/>
  </si>
  <si>
    <t>東京</t>
    <rPh sb="0" eb="2">
      <t>トウキョウ</t>
    </rPh>
    <phoneticPr fontId="1"/>
  </si>
  <si>
    <t>奈良マラソン</t>
    <rPh sb="0" eb="2">
      <t>ナラ</t>
    </rPh>
    <phoneticPr fontId="1"/>
  </si>
  <si>
    <t>奈良</t>
    <rPh sb="0" eb="2">
      <t>ナラ</t>
    </rPh>
    <phoneticPr fontId="1"/>
  </si>
  <si>
    <t>神戸マラソン</t>
    <rPh sb="0" eb="2">
      <t>コウベ</t>
    </rPh>
    <phoneticPr fontId="1"/>
  </si>
  <si>
    <t>円山</t>
    <rPh sb="0" eb="2">
      <t>マルヤマ</t>
    </rPh>
    <phoneticPr fontId="1"/>
  </si>
  <si>
    <t>全国ろうあ者陸上競技大会</t>
    <rPh sb="0" eb="2">
      <t>ゼンコク</t>
    </rPh>
    <rPh sb="5" eb="6">
      <t>シャ</t>
    </rPh>
    <rPh sb="6" eb="8">
      <t>リクジョウ</t>
    </rPh>
    <rPh sb="8" eb="10">
      <t>キョウギ</t>
    </rPh>
    <rPh sb="10" eb="12">
      <t>タイカイ</t>
    </rPh>
    <phoneticPr fontId="1"/>
  </si>
  <si>
    <t>全国ろうあ者陸上</t>
    <rPh sb="0" eb="2">
      <t>ゼンコク</t>
    </rPh>
    <rPh sb="5" eb="6">
      <t>シャ</t>
    </rPh>
    <rPh sb="6" eb="8">
      <t>リクジョウ</t>
    </rPh>
    <phoneticPr fontId="1"/>
  </si>
  <si>
    <t>近畿マスターズ駅伝</t>
    <rPh sb="0" eb="2">
      <t>キンキ</t>
    </rPh>
    <rPh sb="7" eb="9">
      <t>エキデン</t>
    </rPh>
    <phoneticPr fontId="1"/>
  </si>
  <si>
    <t>近畿ﾏｽﾀｰｽﾞ駅伝</t>
    <rPh sb="0" eb="2">
      <t>キンキ</t>
    </rPh>
    <rPh sb="8" eb="10">
      <t>エキデン</t>
    </rPh>
    <phoneticPr fontId="1"/>
  </si>
  <si>
    <t>国際ｺﾞｰﾙﾄﾞﾏｽﾀｰｽﾞ</t>
    <rPh sb="0" eb="2">
      <t>コクサイ</t>
    </rPh>
    <phoneticPr fontId="1"/>
  </si>
  <si>
    <t>アジア20K競歩</t>
    <rPh sb="6" eb="8">
      <t>キョウホ</t>
    </rPh>
    <phoneticPr fontId="1"/>
  </si>
  <si>
    <t>ｱｼﾞｱ20K競歩</t>
    <rPh sb="7" eb="9">
      <t>キョウホ</t>
    </rPh>
    <phoneticPr fontId="1"/>
  </si>
  <si>
    <t>中国</t>
    <rPh sb="0" eb="2">
      <t>チュウゴク</t>
    </rPh>
    <phoneticPr fontId="1"/>
  </si>
  <si>
    <t>世界陸上選手権</t>
    <rPh sb="4" eb="7">
      <t>センシュケン</t>
    </rPh>
    <phoneticPr fontId="1"/>
  </si>
  <si>
    <t>韓国</t>
    <rPh sb="0" eb="2">
      <t>カンコク</t>
    </rPh>
    <phoneticPr fontId="1"/>
  </si>
  <si>
    <t>ﾕｰｽｵﾘﾝﾋﾟｯｸｱｼﾞｱ選考会</t>
    <rPh sb="14" eb="17">
      <t>センコウカイ</t>
    </rPh>
    <phoneticPr fontId="1"/>
  </si>
  <si>
    <t>アジア大会</t>
    <rPh sb="3" eb="5">
      <t>タイカイ</t>
    </rPh>
    <phoneticPr fontId="1"/>
  </si>
  <si>
    <t>世界ﾊｰﾌﾏﾗｿﾝ</t>
    <rPh sb="0" eb="2">
      <t>セカイ</t>
    </rPh>
    <phoneticPr fontId="1"/>
  </si>
  <si>
    <t>南寧</t>
    <rPh sb="0" eb="1">
      <t>ナン</t>
    </rPh>
    <rPh sb="1" eb="2">
      <t>ネイ</t>
    </rPh>
    <phoneticPr fontId="1"/>
  </si>
  <si>
    <t>日中対抗ｼﾞｭﾆｱ室内</t>
    <rPh sb="0" eb="2">
      <t>ニッチュウ</t>
    </rPh>
    <rPh sb="2" eb="4">
      <t>タイコウ</t>
    </rPh>
    <rPh sb="9" eb="11">
      <t>シツナイ</t>
    </rPh>
    <phoneticPr fontId="1"/>
  </si>
  <si>
    <t>・2023年度以前の申込ファイルは使用できません。</t>
    <rPh sb="5" eb="7">
      <t>ネンド</t>
    </rPh>
    <rPh sb="7" eb="9">
      <t>イゼン</t>
    </rPh>
    <rPh sb="10" eb="12">
      <t>モウシコミ</t>
    </rPh>
    <rPh sb="17" eb="19">
      <t>シヨウ</t>
    </rPh>
    <phoneticPr fontId="2"/>
  </si>
  <si>
    <t>競技会番号</t>
    <rPh sb="0" eb="3">
      <t>キョウギカイ</t>
    </rPh>
    <rPh sb="3" eb="5">
      <t>バンゴウ</t>
    </rPh>
    <phoneticPr fontId="2"/>
  </si>
  <si>
    <t>回</t>
    <rPh sb="0" eb="1">
      <t>カイ</t>
    </rPh>
    <phoneticPr fontId="2"/>
  </si>
  <si>
    <t>大会名</t>
    <rPh sb="0" eb="2">
      <t>タイカイ</t>
    </rPh>
    <rPh sb="2" eb="3">
      <t>メイ</t>
    </rPh>
    <phoneticPr fontId="2"/>
  </si>
  <si>
    <r>
      <t>基本データ入力</t>
    </r>
    <r>
      <rPr>
        <b/>
        <sz val="14"/>
        <color rgb="FFFF0000"/>
        <rFont val="ＭＳ Ｐゴシック"/>
        <family val="3"/>
        <charset val="128"/>
      </rPr>
      <t>(マーカーは必須入力）</t>
    </r>
    <rPh sb="0" eb="2">
      <t>キホン</t>
    </rPh>
    <rPh sb="5" eb="7">
      <t>ニュウリョク</t>
    </rPh>
    <rPh sb="13" eb="15">
      <t>ヒッス</t>
    </rPh>
    <rPh sb="15" eb="17">
      <t>ニュウリョク</t>
    </rPh>
    <phoneticPr fontId="2"/>
  </si>
  <si>
    <r>
      <t>回数　</t>
    </r>
    <r>
      <rPr>
        <b/>
        <sz val="11"/>
        <color rgb="FFFF0000"/>
        <rFont val="ＭＳ Ｐゴシック"/>
        <family val="3"/>
        <charset val="128"/>
      </rPr>
      <t>（自動入力）</t>
    </r>
    <rPh sb="0" eb="2">
      <t>カイスウ</t>
    </rPh>
    <rPh sb="4" eb="6">
      <t>ジドウ</t>
    </rPh>
    <rPh sb="6" eb="8">
      <t>ニュウリョク</t>
    </rPh>
    <phoneticPr fontId="2"/>
  </si>
  <si>
    <r>
      <t>大会名　</t>
    </r>
    <r>
      <rPr>
        <b/>
        <sz val="11"/>
        <color rgb="FFFF0000"/>
        <rFont val="ＭＳ Ｐゴシック"/>
        <family val="3"/>
        <charset val="128"/>
      </rPr>
      <t>（自動入力）</t>
    </r>
    <rPh sb="0" eb="2">
      <t>タイカイ</t>
    </rPh>
    <rPh sb="2" eb="3">
      <t>メイ</t>
    </rPh>
    <rPh sb="5" eb="7">
      <t>ジドウ</t>
    </rPh>
    <rPh sb="7" eb="9">
      <t>ニュウリョク</t>
    </rPh>
    <phoneticPr fontId="2"/>
  </si>
  <si>
    <r>
      <t>大会名略称　</t>
    </r>
    <r>
      <rPr>
        <b/>
        <sz val="11"/>
        <color rgb="FFFF0000"/>
        <rFont val="ＭＳ Ｐゴシック"/>
        <family val="3"/>
        <charset val="128"/>
      </rPr>
      <t>（自動入力）</t>
    </r>
    <rPh sb="0" eb="2">
      <t>タイカイ</t>
    </rPh>
    <rPh sb="2" eb="3">
      <t>メイ</t>
    </rPh>
    <rPh sb="3" eb="5">
      <t>リャクショウ</t>
    </rPh>
    <rPh sb="7" eb="9">
      <t>ジドウ</t>
    </rPh>
    <rPh sb="9" eb="11">
      <t>ニュウリョク</t>
    </rPh>
    <phoneticPr fontId="2"/>
  </si>
  <si>
    <r>
      <t>競技会番号</t>
    </r>
    <r>
      <rPr>
        <b/>
        <sz val="11"/>
        <color rgb="FFFF0000"/>
        <rFont val="ＭＳ Ｐゴシック"/>
        <family val="3"/>
        <charset val="128"/>
      </rPr>
      <t>必須入力*</t>
    </r>
    <rPh sb="0" eb="3">
      <t>キョウギカイ</t>
    </rPh>
    <rPh sb="3" eb="5">
      <t>バンゴウ</t>
    </rPh>
    <rPh sb="5" eb="7">
      <t>ヒッス</t>
    </rPh>
    <rPh sb="7" eb="9">
      <t>ニュウリョク</t>
    </rPh>
    <phoneticPr fontId="2"/>
  </si>
  <si>
    <r>
      <rPr>
        <b/>
        <sz val="11"/>
        <color rgb="FFFF0000"/>
        <rFont val="ＭＳ Ｐゴシック"/>
        <family val="3"/>
        <charset val="128"/>
      </rPr>
      <t>正式</t>
    </r>
    <r>
      <rPr>
        <sz val="11"/>
        <rFont val="ＭＳ Ｐゴシック"/>
        <family val="3"/>
        <charset val="128"/>
      </rPr>
      <t>所属名（全角）</t>
    </r>
    <r>
      <rPr>
        <b/>
        <sz val="11"/>
        <color rgb="FFFF0000"/>
        <rFont val="ＭＳ Ｐゴシック"/>
        <family val="3"/>
        <charset val="128"/>
      </rPr>
      <t>*</t>
    </r>
    <rPh sb="0" eb="2">
      <t>セイシキ</t>
    </rPh>
    <rPh sb="2" eb="5">
      <t>ショゾクメイ</t>
    </rPh>
    <rPh sb="6" eb="8">
      <t>ゼンカク</t>
    </rPh>
    <phoneticPr fontId="2"/>
  </si>
  <si>
    <r>
      <rPr>
        <b/>
        <sz val="11"/>
        <color rgb="FFFF0000"/>
        <rFont val="ＭＳ Ｐゴシック"/>
        <family val="3"/>
        <charset val="128"/>
      </rPr>
      <t>正式</t>
    </r>
    <r>
      <rPr>
        <sz val="11"/>
        <rFont val="ＭＳ Ｐゴシック"/>
        <family val="3"/>
        <charset val="128"/>
      </rPr>
      <t>所属名ﾖﾐ（</t>
    </r>
    <r>
      <rPr>
        <b/>
        <sz val="11"/>
        <color rgb="FFFF0000"/>
        <rFont val="ＭＳ Ｐゴシック"/>
        <family val="3"/>
        <charset val="128"/>
      </rPr>
      <t>半角</t>
    </r>
    <r>
      <rPr>
        <sz val="11"/>
        <rFont val="ＭＳ Ｐゴシック"/>
        <family val="3"/>
        <charset val="128"/>
      </rPr>
      <t>ｶﾀｶﾅ）</t>
    </r>
    <r>
      <rPr>
        <b/>
        <sz val="11"/>
        <color rgb="FFFF0000"/>
        <rFont val="ＭＳ Ｐゴシック"/>
        <family val="3"/>
        <charset val="128"/>
      </rPr>
      <t>*</t>
    </r>
    <rPh sb="0" eb="2">
      <t>セイシキ</t>
    </rPh>
    <rPh sb="2" eb="5">
      <t>ショゾクメイ</t>
    </rPh>
    <rPh sb="8" eb="10">
      <t>ハンカク</t>
    </rPh>
    <phoneticPr fontId="2"/>
  </si>
  <si>
    <r>
      <rPr>
        <sz val="11"/>
        <color rgb="FFFF0000"/>
        <rFont val="ＭＳ Ｐゴシック"/>
        <family val="3"/>
        <charset val="128"/>
      </rPr>
      <t>略称</t>
    </r>
    <r>
      <rPr>
        <sz val="11"/>
        <rFont val="ＭＳ Ｐゴシック"/>
        <family val="3"/>
        <charset val="128"/>
      </rPr>
      <t>所属名（全角</t>
    </r>
    <r>
      <rPr>
        <b/>
        <sz val="11"/>
        <color rgb="FFFF0000"/>
        <rFont val="ＭＳ Ｐゴシック"/>
        <family val="3"/>
        <charset val="128"/>
      </rPr>
      <t>７文字以内</t>
    </r>
    <r>
      <rPr>
        <sz val="11"/>
        <rFont val="ＭＳ Ｐゴシック"/>
        <family val="3"/>
        <charset val="128"/>
      </rPr>
      <t>）</t>
    </r>
    <r>
      <rPr>
        <b/>
        <sz val="11"/>
        <color rgb="FFFF0000"/>
        <rFont val="ＭＳ Ｐゴシック"/>
        <family val="3"/>
        <charset val="128"/>
      </rPr>
      <t>*</t>
    </r>
    <rPh sb="0" eb="2">
      <t>リャクショウ</t>
    </rPh>
    <phoneticPr fontId="2"/>
  </si>
  <si>
    <r>
      <rPr>
        <sz val="11"/>
        <color rgb="FFFF0000"/>
        <rFont val="ＭＳ Ｐゴシック"/>
        <family val="3"/>
        <charset val="128"/>
      </rPr>
      <t>略称</t>
    </r>
    <r>
      <rPr>
        <sz val="11"/>
        <rFont val="ＭＳ Ｐゴシック"/>
        <family val="3"/>
        <charset val="128"/>
      </rPr>
      <t>所属名ﾖﾐ（</t>
    </r>
    <r>
      <rPr>
        <b/>
        <sz val="11"/>
        <color rgb="FFFF0000"/>
        <rFont val="ＭＳ Ｐゴシック"/>
        <family val="3"/>
        <charset val="128"/>
      </rPr>
      <t>半角11文字以内</t>
    </r>
    <r>
      <rPr>
        <sz val="11"/>
        <rFont val="ＭＳ Ｐゴシック"/>
        <family val="3"/>
        <charset val="128"/>
      </rPr>
      <t>）</t>
    </r>
    <r>
      <rPr>
        <b/>
        <sz val="11"/>
        <color rgb="FFFF0000"/>
        <rFont val="ＭＳ Ｐゴシック"/>
        <family val="3"/>
        <charset val="128"/>
      </rPr>
      <t>*</t>
    </r>
    <rPh sb="0" eb="2">
      <t>リャクショウ</t>
    </rPh>
    <phoneticPr fontId="2"/>
  </si>
  <si>
    <r>
      <t>代表者(顧問･部長･監督･校長)名</t>
    </r>
    <r>
      <rPr>
        <b/>
        <sz val="11"/>
        <color rgb="FFFF0000"/>
        <rFont val="ＭＳ Ｐゴシック"/>
        <family val="3"/>
        <charset val="128"/>
      </rPr>
      <t>*</t>
    </r>
    <rPh sb="0" eb="3">
      <t>ダイヒョウシャ</t>
    </rPh>
    <rPh sb="4" eb="6">
      <t>コモン</t>
    </rPh>
    <rPh sb="7" eb="9">
      <t>ブチョウ</t>
    </rPh>
    <rPh sb="10" eb="12">
      <t>カントク</t>
    </rPh>
    <rPh sb="13" eb="15">
      <t>コウチョウ</t>
    </rPh>
    <rPh sb="16" eb="17">
      <t>メイ</t>
    </rPh>
    <phoneticPr fontId="2"/>
  </si>
  <si>
    <r>
      <t>申込責任者名</t>
    </r>
    <r>
      <rPr>
        <b/>
        <sz val="11"/>
        <color rgb="FFFF0000"/>
        <rFont val="ＭＳ Ｐゴシック"/>
        <family val="3"/>
        <charset val="128"/>
      </rPr>
      <t>*</t>
    </r>
    <rPh sb="0" eb="2">
      <t>モウシコミ</t>
    </rPh>
    <rPh sb="2" eb="4">
      <t>セキニン</t>
    </rPh>
    <rPh sb="4" eb="5">
      <t>シャ</t>
    </rPh>
    <rPh sb="5" eb="6">
      <t>メイ</t>
    </rPh>
    <phoneticPr fontId="2"/>
  </si>
  <si>
    <r>
      <t>住　　　所</t>
    </r>
    <r>
      <rPr>
        <b/>
        <sz val="11"/>
        <color rgb="FFFF0000"/>
        <rFont val="ＭＳ Ｐゴシック"/>
        <family val="3"/>
        <charset val="128"/>
      </rPr>
      <t>*</t>
    </r>
    <rPh sb="0" eb="1">
      <t>ジュウ</t>
    </rPh>
    <rPh sb="4" eb="5">
      <t>ショ</t>
    </rPh>
    <phoneticPr fontId="2"/>
  </si>
  <si>
    <r>
      <t>申込責任者携帯</t>
    </r>
    <r>
      <rPr>
        <b/>
        <sz val="6"/>
        <color rgb="FFFF0000"/>
        <rFont val="ＭＳ Ｐゴシック"/>
        <family val="3"/>
        <charset val="128"/>
      </rPr>
      <t>(〇〇〇－〇〇〇〇－〇〇〇〇)</t>
    </r>
    <r>
      <rPr>
        <b/>
        <sz val="11"/>
        <color rgb="FFFF0000"/>
        <rFont val="ＭＳ Ｐゴシック"/>
        <family val="3"/>
        <charset val="128"/>
      </rPr>
      <t>*</t>
    </r>
    <rPh sb="5" eb="7">
      <t>ケイタイ</t>
    </rPh>
    <phoneticPr fontId="2"/>
  </si>
  <si>
    <r>
      <t>申込責任者E-Mail</t>
    </r>
    <r>
      <rPr>
        <b/>
        <sz val="11"/>
        <color rgb="FFFF0000"/>
        <rFont val="ＭＳ Ｐゴシック"/>
        <family val="3"/>
        <charset val="128"/>
      </rPr>
      <t>*</t>
    </r>
    <phoneticPr fontId="2"/>
  </si>
  <si>
    <t>所属電話番号（任意）</t>
    <rPh sb="0" eb="2">
      <t>ショゾク</t>
    </rPh>
    <rPh sb="2" eb="4">
      <t>デンワ</t>
    </rPh>
    <rPh sb="4" eb="6">
      <t>バンゴウ</t>
    </rPh>
    <phoneticPr fontId="2"/>
  </si>
  <si>
    <t>申込責任者FAX番号･自宅（任意）</t>
    <rPh sb="0" eb="2">
      <t>モウシコミ</t>
    </rPh>
    <rPh sb="2" eb="5">
      <t>セキニンシャ</t>
    </rPh>
    <rPh sb="8" eb="10">
      <t>バンゴウ</t>
    </rPh>
    <phoneticPr fontId="2"/>
  </si>
  <si>
    <t>　　　　　　　　　　　　・勤務先（任意）</t>
    <phoneticPr fontId="2"/>
  </si>
  <si>
    <r>
      <t>出場種目累計</t>
    </r>
    <r>
      <rPr>
        <b/>
        <sz val="11"/>
        <color rgb="FFFF0000"/>
        <rFont val="ＭＳ Ｐゴシック"/>
        <family val="3"/>
        <charset val="128"/>
      </rPr>
      <t>*</t>
    </r>
    <rPh sb="0" eb="2">
      <t>シュツジョウ</t>
    </rPh>
    <rPh sb="2" eb="4">
      <t>シュモク</t>
    </rPh>
    <rPh sb="4" eb="6">
      <t>ルイケイ</t>
    </rPh>
    <phoneticPr fontId="2"/>
  </si>
  <si>
    <t>Ａ京都府</t>
    <rPh sb="1" eb="4">
      <t>キョウトフ</t>
    </rPh>
    <phoneticPr fontId="2"/>
  </si>
  <si>
    <t>Ｂ府外</t>
    <rPh sb="1" eb="2">
      <t>フ</t>
    </rPh>
    <rPh sb="2" eb="3">
      <t>ガイ</t>
    </rPh>
    <phoneticPr fontId="2"/>
  </si>
  <si>
    <t>なし</t>
    <phoneticPr fontId="2"/>
  </si>
  <si>
    <r>
      <t>参加料払込予定年月日</t>
    </r>
    <r>
      <rPr>
        <b/>
        <sz val="11"/>
        <color rgb="FFFF0000"/>
        <rFont val="ＭＳ Ｐゴシック"/>
        <family val="3"/>
        <charset val="128"/>
      </rPr>
      <t>*</t>
    </r>
    <rPh sb="0" eb="2">
      <t>サンカ</t>
    </rPh>
    <rPh sb="2" eb="3">
      <t>リョウ</t>
    </rPh>
    <rPh sb="3" eb="5">
      <t>ハライコミ</t>
    </rPh>
    <rPh sb="5" eb="7">
      <t>ヨテイ</t>
    </rPh>
    <rPh sb="7" eb="10">
      <t>ネンガッピ</t>
    </rPh>
    <phoneticPr fontId="2"/>
  </si>
  <si>
    <t>当日出席競技役員氏名・希望部署</t>
    <rPh sb="0" eb="2">
      <t>トウジツ</t>
    </rPh>
    <rPh sb="2" eb="4">
      <t>シュッセキ</t>
    </rPh>
    <rPh sb="4" eb="6">
      <t>キョウギ</t>
    </rPh>
    <rPh sb="6" eb="8">
      <t>ヤクイン</t>
    </rPh>
    <rPh sb="8" eb="10">
      <t>シメイ</t>
    </rPh>
    <rPh sb="11" eb="13">
      <t>キボウ</t>
    </rPh>
    <rPh sb="13" eb="15">
      <t>ブショ</t>
    </rPh>
    <phoneticPr fontId="2"/>
  </si>
  <si>
    <t>販売</t>
    <rPh sb="0" eb="2">
      <t>ハンバイ</t>
    </rPh>
    <phoneticPr fontId="2"/>
  </si>
  <si>
    <r>
      <t>提出日</t>
    </r>
    <r>
      <rPr>
        <b/>
        <sz val="11"/>
        <color rgb="FFFF0000"/>
        <rFont val="ＭＳ Ｐゴシック"/>
        <family val="3"/>
        <charset val="128"/>
      </rPr>
      <t>*</t>
    </r>
    <rPh sb="0" eb="2">
      <t>テイシュツ</t>
    </rPh>
    <rPh sb="2" eb="3">
      <t>ビ</t>
    </rPh>
    <phoneticPr fontId="2"/>
  </si>
  <si>
    <t>中学個
人番号</t>
    <rPh sb="0" eb="1">
      <t>チュウ</t>
    </rPh>
    <rPh sb="1" eb="2">
      <t>ガク</t>
    </rPh>
    <rPh sb="2" eb="3">
      <t>コ</t>
    </rPh>
    <rPh sb="4" eb="5">
      <t>ニン</t>
    </rPh>
    <rPh sb="5" eb="7">
      <t>バンゴウ</t>
    </rPh>
    <phoneticPr fontId="2"/>
  </si>
  <si>
    <r>
      <t>英字表記</t>
    </r>
    <r>
      <rPr>
        <b/>
        <sz val="11"/>
        <color rgb="FFFF0000"/>
        <rFont val="ＭＳ 明朝"/>
        <family val="1"/>
        <charset val="128"/>
      </rPr>
      <t>姓</t>
    </r>
    <rPh sb="0" eb="2">
      <t>エイジ</t>
    </rPh>
    <rPh sb="2" eb="4">
      <t>ヒョウキ</t>
    </rPh>
    <rPh sb="4" eb="5">
      <t>セイ</t>
    </rPh>
    <phoneticPr fontId="2"/>
  </si>
  <si>
    <r>
      <t>英字表記</t>
    </r>
    <r>
      <rPr>
        <b/>
        <sz val="11"/>
        <color rgb="FFFF0000"/>
        <rFont val="ＭＳ 明朝"/>
        <family val="1"/>
        <charset val="128"/>
      </rPr>
      <t>名</t>
    </r>
    <rPh sb="4" eb="5">
      <t>メイ</t>
    </rPh>
    <phoneticPr fontId="2"/>
  </si>
  <si>
    <r>
      <rPr>
        <b/>
        <sz val="9"/>
        <color rgb="FFFF0000"/>
        <rFont val="ＭＳ 明朝"/>
        <family val="1"/>
        <charset val="128"/>
      </rPr>
      <t>先頭半角大</t>
    </r>
    <r>
      <rPr>
        <sz val="9"/>
        <rFont val="ＭＳ 明朝"/>
        <family val="1"/>
        <charset val="128"/>
      </rPr>
      <t>文字
+半角小文字</t>
    </r>
    <phoneticPr fontId="2"/>
  </si>
  <si>
    <r>
      <rPr>
        <b/>
        <sz val="11"/>
        <color rgb="FFFF0000"/>
        <rFont val="ＭＳ 明朝"/>
        <family val="1"/>
        <charset val="128"/>
      </rPr>
      <t>半角</t>
    </r>
    <r>
      <rPr>
        <sz val="11"/>
        <rFont val="ＭＳ 明朝"/>
        <family val="1"/>
        <charset val="128"/>
      </rPr>
      <t>ｶﾀｶﾅ</t>
    </r>
    <rPh sb="0" eb="2">
      <t>ハンカク</t>
    </rPh>
    <phoneticPr fontId="2"/>
  </si>
  <si>
    <t>種別
番号</t>
    <rPh sb="3" eb="5">
      <t>バンゴウ</t>
    </rPh>
    <phoneticPr fontId="2"/>
  </si>
  <si>
    <t>種目
番号</t>
    <rPh sb="0" eb="2">
      <t>シュモク</t>
    </rPh>
    <phoneticPr fontId="2"/>
  </si>
  <si>
    <r>
      <rPr>
        <b/>
        <sz val="11"/>
        <color rgb="FFFF0000"/>
        <rFont val="ＭＳ 明朝"/>
        <family val="1"/>
        <charset val="128"/>
      </rPr>
      <t>種別</t>
    </r>
    <r>
      <rPr>
        <sz val="11"/>
        <rFont val="ＭＳ 明朝"/>
        <family val="1"/>
        <charset val="128"/>
      </rPr>
      <t xml:space="preserve">
番号</t>
    </r>
    <rPh sb="3" eb="5">
      <t>バンゴウ</t>
    </rPh>
    <phoneticPr fontId="2"/>
  </si>
  <si>
    <t>他登録
府県</t>
    <rPh sb="0" eb="1">
      <t>タ</t>
    </rPh>
    <rPh sb="1" eb="3">
      <t>トウロク</t>
    </rPh>
    <phoneticPr fontId="2"/>
  </si>
  <si>
    <t>半角数字のみ</t>
    <rPh sb="0" eb="2">
      <t>ハンカク</t>
    </rPh>
    <rPh sb="2" eb="4">
      <t>スウジ</t>
    </rPh>
    <phoneticPr fontId="2"/>
  </si>
  <si>
    <t>略称
大会名</t>
    <rPh sb="0" eb="2">
      <t>リャクショウ</t>
    </rPh>
    <rPh sb="5" eb="6">
      <t>メイ</t>
    </rPh>
    <phoneticPr fontId="2"/>
  </si>
  <si>
    <t>＊＊＊必ず種別を入力＊＊＊</t>
    <rPh sb="3" eb="4">
      <t>カナラ</t>
    </rPh>
    <phoneticPr fontId="2"/>
  </si>
  <si>
    <t>↓</t>
    <phoneticPr fontId="2"/>
  </si>
  <si>
    <t>行削除・行挿入・セル移動不可</t>
    <rPh sb="0" eb="1">
      <t>ギョウ</t>
    </rPh>
    <rPh sb="1" eb="3">
      <t>サクジョ</t>
    </rPh>
    <rPh sb="4" eb="5">
      <t>ギョウ</t>
    </rPh>
    <rPh sb="5" eb="7">
      <t>ソウニュウ</t>
    </rPh>
    <rPh sb="10" eb="12">
      <t>イドウ</t>
    </rPh>
    <rPh sb="12" eb="14">
      <t>フカ</t>
    </rPh>
    <phoneticPr fontId="2"/>
  </si>
  <si>
    <t>チーム
男女番号</t>
    <rPh sb="4" eb="5">
      <t>ダン</t>
    </rPh>
    <rPh sb="6" eb="8">
      <t>バンゴウ</t>
    </rPh>
    <phoneticPr fontId="2"/>
  </si>
  <si>
    <t>このマーカー部分に入力</t>
    <rPh sb="6" eb="8">
      <t>ブブン</t>
    </rPh>
    <rPh sb="9" eb="11">
      <t>ニュウリョク</t>
    </rPh>
    <phoneticPr fontId="2"/>
  </si>
  <si>
    <t>略称大会名</t>
    <rPh sb="0" eb="2">
      <t>リャクショウ</t>
    </rPh>
    <rPh sb="4" eb="5">
      <t>メイ</t>
    </rPh>
    <phoneticPr fontId="2"/>
  </si>
  <si>
    <t>男女
個人</t>
    <rPh sb="0" eb="2">
      <t>ダンジョ</t>
    </rPh>
    <rPh sb="3" eb="5">
      <t>コジン</t>
    </rPh>
    <phoneticPr fontId="2"/>
  </si>
  <si>
    <t>＊網掛け部分は入力不可＊</t>
    <rPh sb="9" eb="11">
      <t>フカ</t>
    </rPh>
    <phoneticPr fontId="2"/>
  </si>
  <si>
    <r>
      <t>申込責任者　〒</t>
    </r>
    <r>
      <rPr>
        <b/>
        <sz val="6"/>
        <color rgb="FFFF0000"/>
        <rFont val="ＭＳ Ｐゴシック"/>
        <family val="3"/>
        <charset val="128"/>
      </rPr>
      <t>(〇〇〇－〇〇〇〇)半角</t>
    </r>
    <r>
      <rPr>
        <b/>
        <sz val="12"/>
        <color rgb="FFFF0000"/>
        <rFont val="ＭＳ Ｐゴシック"/>
        <family val="3"/>
        <charset val="128"/>
      </rPr>
      <t>*</t>
    </r>
    <rPh sb="17" eb="19">
      <t>ハンカク</t>
    </rPh>
    <phoneticPr fontId="2"/>
  </si>
  <si>
    <t>年/月/日　例：2024/6/1</t>
    <rPh sb="0" eb="1">
      <t>ネン</t>
    </rPh>
    <rPh sb="2" eb="3">
      <t>ツキ</t>
    </rPh>
    <rPh sb="4" eb="5">
      <t>ヒ</t>
    </rPh>
    <rPh sb="6" eb="7">
      <t>レイ</t>
    </rPh>
    <phoneticPr fontId="2"/>
  </si>
  <si>
    <t>年/月/日　例：2024/6/1</t>
    <phoneticPr fontId="2"/>
  </si>
  <si>
    <t>（所属）電話</t>
    <phoneticPr fontId="2"/>
  </si>
  <si>
    <t>携帯電話</t>
    <rPh sb="0" eb="2">
      <t>ケイタイ</t>
    </rPh>
    <rPh sb="2" eb="4">
      <t>デンワ</t>
    </rPh>
    <phoneticPr fontId="2"/>
  </si>
  <si>
    <t>申込種目公認最高記録
（前年度4月1日～申込まで）</t>
    <phoneticPr fontId="2"/>
  </si>
  <si>
    <t>亀岡市陸上競技協会Ver.</t>
    <rPh sb="0" eb="3">
      <t>カメオカシ</t>
    </rPh>
    <rPh sb="3" eb="5">
      <t>リクジョウ</t>
    </rPh>
    <rPh sb="5" eb="7">
      <t>キョウギ</t>
    </rPh>
    <rPh sb="7" eb="9">
      <t>キョウカイ</t>
    </rPh>
    <phoneticPr fontId="2"/>
  </si>
  <si>
    <t>府中体連所属のみ使用</t>
    <rPh sb="0" eb="1">
      <t>フ</t>
    </rPh>
    <rPh sb="1" eb="4">
      <t>チュウタイレン</t>
    </rPh>
    <rPh sb="4" eb="6">
      <t>ショゾク</t>
    </rPh>
    <rPh sb="8" eb="10">
      <t>シヨウ</t>
    </rPh>
    <phoneticPr fontId="2"/>
  </si>
  <si>
    <r>
      <rPr>
        <sz val="10"/>
        <rFont val="ＭＳ 明朝"/>
        <family val="1"/>
        <charset val="128"/>
      </rPr>
      <t>国番号</t>
    </r>
    <r>
      <rPr>
        <sz val="11"/>
        <rFont val="ＭＳ 明朝"/>
        <family val="1"/>
        <charset val="128"/>
      </rPr>
      <t xml:space="preserve">
</t>
    </r>
    <r>
      <rPr>
        <b/>
        <sz val="6"/>
        <color rgb="FFFF0000"/>
        <rFont val="ＭＳ 明朝"/>
        <family val="1"/>
        <charset val="128"/>
      </rPr>
      <t>日本は入力
しない</t>
    </r>
    <rPh sb="0" eb="1">
      <t>クニ</t>
    </rPh>
    <rPh sb="1" eb="3">
      <t>バンゴウ</t>
    </rPh>
    <rPh sb="4" eb="6">
      <t>ニホン</t>
    </rPh>
    <rPh sb="7" eb="9">
      <t>ニュウリョク</t>
    </rPh>
    <phoneticPr fontId="2"/>
  </si>
  <si>
    <t>競技者名</t>
    <phoneticPr fontId="2"/>
  </si>
  <si>
    <r>
      <t xml:space="preserve">種目名
</t>
    </r>
    <r>
      <rPr>
        <b/>
        <sz val="9"/>
        <rFont val="ＭＳ 明朝"/>
        <family val="1"/>
        <charset val="128"/>
      </rPr>
      <t>自動入力</t>
    </r>
    <rPh sb="4" eb="6">
      <t>ジドウ</t>
    </rPh>
    <rPh sb="6" eb="8">
      <t>ニュウリョク</t>
    </rPh>
    <phoneticPr fontId="2"/>
  </si>
  <si>
    <r>
      <t xml:space="preserve">種別
</t>
    </r>
    <r>
      <rPr>
        <b/>
        <sz val="9"/>
        <rFont val="ＭＳ 明朝"/>
        <family val="1"/>
        <charset val="128"/>
      </rPr>
      <t>自動入力</t>
    </r>
    <rPh sb="3" eb="5">
      <t>ジドウ</t>
    </rPh>
    <rPh sb="5" eb="7">
      <t>ニュウリョク</t>
    </rPh>
    <phoneticPr fontId="2"/>
  </si>
  <si>
    <r>
      <t xml:space="preserve">男女
</t>
    </r>
    <r>
      <rPr>
        <b/>
        <sz val="8"/>
        <rFont val="ＭＳ 明朝"/>
        <family val="1"/>
        <charset val="128"/>
      </rPr>
      <t>自動</t>
    </r>
    <rPh sb="0" eb="2">
      <t>ダンジョ</t>
    </rPh>
    <rPh sb="3" eb="5">
      <t>ジドウ</t>
    </rPh>
    <phoneticPr fontId="2"/>
  </si>
</sst>
</file>

<file path=xl/styles.xml><?xml version="1.0" encoding="utf-8"?>
<styleSheet xmlns="http://schemas.openxmlformats.org/spreadsheetml/2006/main">
  <numFmts count="4">
    <numFmt numFmtId="176" formatCode="yy/m/d"/>
    <numFmt numFmtId="177" formatCode="m&quot;月&quot;d&quot;日&quot;;@"/>
    <numFmt numFmtId="178" formatCode="0_ "/>
    <numFmt numFmtId="179" formatCode="yyyy/m/d;@"/>
  </numFmts>
  <fonts count="5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sz val="1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1"/>
      <color indexed="10"/>
      <name val="ＭＳ Ｐゴシック"/>
      <family val="3"/>
      <charset val="128"/>
    </font>
    <font>
      <sz val="14"/>
      <name val="ＭＳ Ｐゴシック"/>
      <family val="3"/>
      <charset val="128"/>
    </font>
    <font>
      <b/>
      <i/>
      <sz val="16"/>
      <name val="ＭＳ ゴシック"/>
      <family val="3"/>
      <charset val="128"/>
    </font>
    <font>
      <b/>
      <i/>
      <sz val="18"/>
      <name val="ＭＳ ゴシック"/>
      <family val="3"/>
      <charset val="128"/>
    </font>
    <font>
      <sz val="9"/>
      <name val="ＭＳ 明朝"/>
      <family val="1"/>
      <charset val="128"/>
    </font>
    <font>
      <sz val="8"/>
      <name val="ＭＳ 明朝"/>
      <family val="1"/>
      <charset val="128"/>
    </font>
    <font>
      <sz val="6"/>
      <name val="ＭＳ 明朝"/>
      <family val="1"/>
      <charset val="128"/>
    </font>
    <font>
      <b/>
      <sz val="18"/>
      <name val="ＭＳ ゴシック"/>
      <family val="3"/>
      <charset val="128"/>
    </font>
    <font>
      <sz val="12"/>
      <name val="ＭＳ 明朝"/>
      <family val="1"/>
      <charset val="128"/>
    </font>
    <font>
      <b/>
      <sz val="14"/>
      <color indexed="10"/>
      <name val="ＭＳ ゴシック"/>
      <family val="3"/>
      <charset val="128"/>
    </font>
    <font>
      <b/>
      <sz val="12"/>
      <color indexed="10"/>
      <name val="ＭＳ ゴシック"/>
      <family val="3"/>
      <charset val="128"/>
    </font>
    <font>
      <b/>
      <sz val="11"/>
      <color indexed="10"/>
      <name val="ＭＳ 明朝"/>
      <family val="1"/>
      <charset val="128"/>
    </font>
    <font>
      <b/>
      <i/>
      <sz val="20"/>
      <color indexed="10"/>
      <name val="ＭＳ ゴシック"/>
      <family val="3"/>
      <charset val="128"/>
    </font>
    <font>
      <b/>
      <i/>
      <sz val="18"/>
      <color indexed="10"/>
      <name val="ＭＳ ゴシック"/>
      <family val="3"/>
      <charset val="128"/>
    </font>
    <font>
      <b/>
      <i/>
      <sz val="16"/>
      <color indexed="10"/>
      <name val="ＭＳ ゴシック"/>
      <family val="3"/>
      <charset val="128"/>
    </font>
    <font>
      <b/>
      <sz val="14"/>
      <name val="ＭＳ Ｐゴシック"/>
      <family val="3"/>
      <charset val="128"/>
    </font>
    <font>
      <b/>
      <sz val="14"/>
      <color indexed="10"/>
      <name val="ＭＳ Ｐゴシック"/>
      <family val="3"/>
      <charset val="128"/>
    </font>
    <font>
      <b/>
      <sz val="10"/>
      <name val="ＭＳ 明朝"/>
      <family val="1"/>
      <charset val="128"/>
    </font>
    <font>
      <b/>
      <sz val="11"/>
      <name val="ＭＳ 明朝"/>
      <family val="1"/>
      <charset val="128"/>
    </font>
    <font>
      <sz val="10"/>
      <name val="ＭＳ 明朝"/>
      <family val="1"/>
      <charset val="128"/>
    </font>
    <font>
      <b/>
      <i/>
      <u/>
      <sz val="16"/>
      <color indexed="10"/>
      <name val="ＭＳ ゴシック"/>
      <family val="3"/>
      <charset val="128"/>
    </font>
    <font>
      <sz val="14"/>
      <name val="ＭＳ 明朝"/>
      <family val="1"/>
      <charset val="128"/>
    </font>
    <font>
      <sz val="10"/>
      <name val="ＭＳ ゴシック"/>
      <family val="3"/>
      <charset val="128"/>
    </font>
    <font>
      <b/>
      <i/>
      <sz val="16"/>
      <color rgb="FFFF0000"/>
      <name val="ＭＳ ゴシック"/>
      <family val="3"/>
      <charset val="128"/>
    </font>
    <font>
      <b/>
      <sz val="11"/>
      <color rgb="FFFF0000"/>
      <name val="ＭＳ Ｐゴシック"/>
      <family val="3"/>
      <charset val="128"/>
    </font>
    <font>
      <b/>
      <i/>
      <sz val="14"/>
      <color rgb="FFFF0000"/>
      <name val="ＭＳ Ｐゴシック"/>
      <family val="3"/>
      <charset val="128"/>
    </font>
    <font>
      <b/>
      <sz val="11"/>
      <color theme="8" tint="-0.249977111117893"/>
      <name val="ＭＳ 明朝"/>
      <family val="1"/>
      <charset val="128"/>
    </font>
    <font>
      <b/>
      <sz val="14"/>
      <color rgb="FFFF0000"/>
      <name val="ＭＳ Ｐゴシック"/>
      <family val="3"/>
      <charset val="128"/>
    </font>
    <font>
      <sz val="11"/>
      <color rgb="FFFF0000"/>
      <name val="ＭＳ Ｐゴシック"/>
      <family val="3"/>
      <charset val="128"/>
    </font>
    <font>
      <b/>
      <sz val="6"/>
      <color rgb="FFFF0000"/>
      <name val="ＭＳ Ｐゴシック"/>
      <family val="3"/>
      <charset val="128"/>
    </font>
    <font>
      <b/>
      <sz val="10"/>
      <color rgb="FFFF0000"/>
      <name val="ＭＳ Ｐゴシック"/>
      <family val="3"/>
      <charset val="128"/>
    </font>
    <font>
      <b/>
      <sz val="12"/>
      <color rgb="FFFF0000"/>
      <name val="ＭＳ Ｐゴシック"/>
      <family val="3"/>
      <charset val="128"/>
    </font>
    <font>
      <b/>
      <sz val="11"/>
      <color rgb="FFFF0000"/>
      <name val="ＭＳ 明朝"/>
      <family val="1"/>
      <charset val="128"/>
    </font>
    <font>
      <b/>
      <sz val="9"/>
      <color rgb="FFFF0000"/>
      <name val="ＭＳ 明朝"/>
      <family val="1"/>
      <charset val="128"/>
    </font>
    <font>
      <b/>
      <sz val="16"/>
      <name val="ＭＳ 明朝"/>
      <family val="1"/>
      <charset val="128"/>
    </font>
    <font>
      <b/>
      <sz val="14"/>
      <color theme="0"/>
      <name val="HG丸ｺﾞｼｯｸM-PRO"/>
      <family val="3"/>
      <charset val="128"/>
    </font>
    <font>
      <b/>
      <sz val="11"/>
      <color theme="0"/>
      <name val="ＭＳ 明朝"/>
      <family val="1"/>
      <charset val="128"/>
    </font>
    <font>
      <b/>
      <sz val="16"/>
      <name val="ＭＳ ゴシック"/>
      <family val="3"/>
      <charset val="128"/>
    </font>
    <font>
      <b/>
      <sz val="16"/>
      <color theme="0"/>
      <name val="HG丸ｺﾞｼｯｸM-PRO"/>
      <family val="3"/>
      <charset val="128"/>
    </font>
    <font>
      <b/>
      <sz val="6"/>
      <color rgb="FFFF0000"/>
      <name val="ＭＳ 明朝"/>
      <family val="1"/>
      <charset val="128"/>
    </font>
    <font>
      <b/>
      <sz val="9"/>
      <name val="ＭＳ 明朝"/>
      <family val="1"/>
      <charset val="128"/>
    </font>
    <font>
      <b/>
      <sz val="8"/>
      <name val="ＭＳ 明朝"/>
      <family val="1"/>
      <charset val="128"/>
    </font>
  </fonts>
  <fills count="8">
    <fill>
      <patternFill patternType="none"/>
    </fill>
    <fill>
      <patternFill patternType="gray125"/>
    </fill>
    <fill>
      <patternFill patternType="gray0625"/>
    </fill>
    <fill>
      <patternFill patternType="solid">
        <fgColor indexed="45"/>
        <bgColor indexed="64"/>
      </patternFill>
    </fill>
    <fill>
      <patternFill patternType="solid">
        <fgColor rgb="FF9148C8"/>
        <bgColor indexed="64"/>
      </patternFill>
    </fill>
    <fill>
      <patternFill patternType="solid">
        <fgColor rgb="FF934BC9"/>
        <bgColor indexed="64"/>
      </patternFill>
    </fill>
    <fill>
      <patternFill patternType="solid">
        <fgColor rgb="FFFFFF00"/>
        <bgColor indexed="64"/>
      </patternFill>
    </fill>
    <fill>
      <patternFill patternType="solid">
        <fgColor rgb="FF0070C0"/>
        <bgColor indexed="64"/>
      </patternFill>
    </fill>
  </fills>
  <borders count="15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left style="dotted">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uble">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ouble">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style="double">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style="hair">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medium">
        <color indexed="64"/>
      </bottom>
      <diagonal/>
    </border>
    <border>
      <left style="dotted">
        <color indexed="64"/>
      </left>
      <right style="dotted">
        <color indexed="64"/>
      </right>
      <top style="double">
        <color indexed="64"/>
      </top>
      <bottom style="thin">
        <color indexed="64"/>
      </bottom>
      <diagonal/>
    </border>
    <border>
      <left style="medium">
        <color indexed="64"/>
      </left>
      <right style="dotted">
        <color indexed="64"/>
      </right>
      <top style="medium">
        <color indexed="64"/>
      </top>
      <bottom style="double">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style="medium">
        <color indexed="64"/>
      </right>
      <top style="hair">
        <color indexed="64"/>
      </top>
      <bottom style="medium">
        <color indexed="64"/>
      </bottom>
      <diagonal/>
    </border>
    <border>
      <left style="dotted">
        <color indexed="64"/>
      </left>
      <right/>
      <top style="hair">
        <color indexed="64"/>
      </top>
      <bottom style="medium">
        <color indexed="64"/>
      </bottom>
      <diagonal/>
    </border>
  </borders>
  <cellStyleXfs count="2">
    <xf numFmtId="0" fontId="0" fillId="0" borderId="0"/>
    <xf numFmtId="0" fontId="36" fillId="0" borderId="0"/>
  </cellStyleXfs>
  <cellXfs count="577">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7" fillId="0" borderId="1" xfId="0" applyFont="1" applyBorder="1" applyAlignment="1">
      <alignment vertical="center"/>
    </xf>
    <xf numFmtId="0" fontId="7" fillId="0" borderId="3" xfId="0" applyFont="1" applyBorder="1" applyAlignment="1">
      <alignment vertical="center"/>
    </xf>
    <xf numFmtId="0" fontId="8" fillId="0" borderId="1" xfId="0" applyFont="1" applyBorder="1" applyAlignment="1">
      <alignment vertical="center"/>
    </xf>
    <xf numFmtId="0" fontId="8"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6" xfId="0" applyFont="1" applyBorder="1" applyAlignment="1">
      <alignment horizontal="center" vertical="center" wrapText="1"/>
    </xf>
    <xf numFmtId="0" fontId="0" fillId="0" borderId="7" xfId="0" applyBorder="1" applyAlignment="1">
      <alignment vertical="center"/>
    </xf>
    <xf numFmtId="56" fontId="0" fillId="0" borderId="7" xfId="0" applyNumberFormat="1" applyBorder="1" applyAlignment="1">
      <alignment vertical="center"/>
    </xf>
    <xf numFmtId="0" fontId="7" fillId="0" borderId="8" xfId="0" applyFont="1" applyBorder="1" applyAlignment="1">
      <alignment vertical="center"/>
    </xf>
    <xf numFmtId="0" fontId="0" fillId="0" borderId="9" xfId="0" applyBorder="1" applyAlignment="1">
      <alignment vertical="center"/>
    </xf>
    <xf numFmtId="0" fontId="7" fillId="0" borderId="0" xfId="0" applyFont="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2" fillId="0" borderId="8" xfId="0" applyFont="1" applyBorder="1" applyAlignment="1">
      <alignment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shrinkToFit="1"/>
    </xf>
    <xf numFmtId="0" fontId="11" fillId="0" borderId="1" xfId="0" applyFont="1" applyBorder="1" applyAlignment="1">
      <alignment horizontal="center" vertical="center"/>
    </xf>
    <xf numFmtId="0" fontId="7" fillId="0" borderId="2" xfId="0" applyFont="1" applyBorder="1" applyAlignment="1">
      <alignment vertical="center"/>
    </xf>
    <xf numFmtId="0" fontId="3" fillId="1" borderId="14" xfId="0" applyFont="1" applyFill="1" applyBorder="1" applyAlignment="1">
      <alignment horizontal="center" shrinkToFit="1"/>
    </xf>
    <xf numFmtId="0" fontId="1" fillId="0" borderId="1" xfId="0" applyFont="1" applyBorder="1" applyAlignment="1">
      <alignment vertical="center"/>
    </xf>
    <xf numFmtId="0" fontId="7" fillId="0" borderId="1" xfId="0" applyFont="1" applyBorder="1" applyAlignment="1">
      <alignment horizontal="center" vertical="center"/>
    </xf>
    <xf numFmtId="0" fontId="5" fillId="0" borderId="7" xfId="0" applyFont="1" applyBorder="1" applyAlignment="1">
      <alignment vertical="center"/>
    </xf>
    <xf numFmtId="0" fontId="4" fillId="0" borderId="0" xfId="0" applyFont="1"/>
    <xf numFmtId="0" fontId="12" fillId="0" borderId="0" xfId="0" applyFont="1" applyAlignment="1">
      <alignment horizontal="center"/>
    </xf>
    <xf numFmtId="0" fontId="4" fillId="0" borderId="0" xfId="0" applyFont="1" applyAlignment="1">
      <alignment horizontal="center"/>
    </xf>
    <xf numFmtId="14" fontId="4" fillId="0" borderId="0" xfId="0" applyNumberFormat="1" applyFont="1" applyAlignment="1">
      <alignment horizontal="center"/>
    </xf>
    <xf numFmtId="49" fontId="4"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vertical="top" wrapText="1"/>
    </xf>
    <xf numFmtId="0" fontId="3" fillId="1" borderId="15" xfId="0" applyFont="1" applyFill="1" applyBorder="1" applyAlignment="1">
      <alignment horizontal="center" shrinkToFit="1"/>
    </xf>
    <xf numFmtId="0" fontId="3" fillId="1" borderId="4" xfId="0" applyFont="1" applyFill="1" applyBorder="1" applyAlignment="1">
      <alignment horizontal="center" shrinkToFit="1"/>
    </xf>
    <xf numFmtId="0" fontId="3" fillId="0" borderId="16" xfId="0" applyFont="1" applyBorder="1" applyAlignment="1">
      <alignment horizontal="center" shrinkToFit="1"/>
    </xf>
    <xf numFmtId="0" fontId="3" fillId="0" borderId="17" xfId="0" applyFont="1" applyBorder="1" applyAlignment="1">
      <alignment horizontal="center" shrinkToFit="1"/>
    </xf>
    <xf numFmtId="0" fontId="3" fillId="1" borderId="18" xfId="0" applyFont="1" applyFill="1" applyBorder="1" applyAlignment="1">
      <alignment horizontal="center" shrinkToFit="1"/>
    </xf>
    <xf numFmtId="0" fontId="3" fillId="1" borderId="19" xfId="0" applyFont="1" applyFill="1" applyBorder="1" applyAlignment="1">
      <alignment horizontal="center" shrinkToFit="1"/>
    </xf>
    <xf numFmtId="0" fontId="3" fillId="0" borderId="20" xfId="0" applyFont="1" applyBorder="1" applyAlignment="1">
      <alignment horizontal="center" shrinkToFit="1"/>
    </xf>
    <xf numFmtId="0" fontId="3" fillId="0" borderId="21" xfId="0" applyFont="1" applyBorder="1" applyAlignment="1">
      <alignment horizontal="center" shrinkToFit="1"/>
    </xf>
    <xf numFmtId="0" fontId="3" fillId="1" borderId="22" xfId="0" applyFont="1" applyFill="1" applyBorder="1" applyAlignment="1">
      <alignment horizontal="center" shrinkToFit="1"/>
    </xf>
    <xf numFmtId="0" fontId="3" fillId="0" borderId="23" xfId="0" applyFont="1" applyBorder="1" applyAlignment="1">
      <alignment horizontal="center" shrinkToFit="1"/>
    </xf>
    <xf numFmtId="0" fontId="3" fillId="1" borderId="24" xfId="0" applyFont="1" applyFill="1" applyBorder="1" applyAlignment="1">
      <alignment horizontal="center" shrinkToFit="1"/>
    </xf>
    <xf numFmtId="0" fontId="3" fillId="0" borderId="25" xfId="0" applyFont="1" applyBorder="1" applyAlignment="1">
      <alignment horizontal="center" shrinkToFit="1"/>
    </xf>
    <xf numFmtId="0" fontId="3" fillId="1" borderId="25" xfId="0" applyFont="1" applyFill="1" applyBorder="1" applyAlignment="1">
      <alignment horizontal="center" shrinkToFit="1"/>
    </xf>
    <xf numFmtId="0" fontId="3" fillId="0" borderId="22"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center" shrinkToFit="1"/>
    </xf>
    <xf numFmtId="0" fontId="3" fillId="0" borderId="27" xfId="0" applyFont="1" applyBorder="1" applyAlignment="1">
      <alignment horizontal="center" shrinkToFit="1"/>
    </xf>
    <xf numFmtId="0" fontId="3" fillId="1" borderId="28" xfId="0" applyFont="1" applyFill="1" applyBorder="1" applyAlignment="1">
      <alignment horizontal="center" shrinkToFit="1"/>
    </xf>
    <xf numFmtId="0" fontId="3" fillId="1" borderId="29" xfId="0" applyFont="1" applyFill="1" applyBorder="1" applyAlignment="1">
      <alignment horizontal="center" shrinkToFit="1"/>
    </xf>
    <xf numFmtId="0" fontId="3" fillId="0" borderId="30" xfId="0" applyFont="1" applyBorder="1" applyAlignment="1">
      <alignment horizontal="center" shrinkToFit="1"/>
    </xf>
    <xf numFmtId="0" fontId="3" fillId="0" borderId="31" xfId="0" applyFont="1" applyBorder="1" applyAlignment="1">
      <alignment horizontal="center"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1" borderId="19" xfId="0" applyFont="1" applyFill="1" applyBorder="1" applyAlignment="1">
      <alignment horizontal="center" vertical="center" shrinkToFit="1"/>
    </xf>
    <xf numFmtId="0" fontId="3" fillId="1" borderId="32" xfId="0" applyFont="1" applyFill="1" applyBorder="1" applyAlignment="1">
      <alignment horizontal="center" vertical="center" shrinkToFit="1"/>
    </xf>
    <xf numFmtId="0" fontId="3" fillId="1" borderId="33" xfId="0" applyFont="1" applyFill="1" applyBorder="1" applyAlignment="1">
      <alignment horizontal="center" vertical="center" shrinkToFit="1"/>
    </xf>
    <xf numFmtId="0" fontId="3" fillId="0" borderId="29" xfId="0" applyFont="1" applyBorder="1" applyAlignment="1">
      <alignment horizontal="center" vertical="center" shrinkToFit="1"/>
    </xf>
    <xf numFmtId="0" fontId="3" fillId="1" borderId="8" xfId="0" applyFont="1" applyFill="1" applyBorder="1" applyAlignment="1">
      <alignment horizontal="center" vertical="center" shrinkToFit="1"/>
    </xf>
    <xf numFmtId="0" fontId="3" fillId="1" borderId="29" xfId="0" applyFont="1" applyFill="1" applyBorder="1" applyAlignment="1">
      <alignment horizontal="center" vertical="center" shrinkToFit="1"/>
    </xf>
    <xf numFmtId="0" fontId="3" fillId="1" borderId="17"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1" borderId="34" xfId="0" applyFont="1" applyFill="1" applyBorder="1" applyAlignment="1">
      <alignment horizontal="center" vertical="center" shrinkToFit="1"/>
    </xf>
    <xf numFmtId="0" fontId="3" fillId="1" borderId="10" xfId="0" applyFont="1" applyFill="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1" borderId="36" xfId="0" applyFont="1" applyFill="1" applyBorder="1" applyAlignment="1">
      <alignment horizontal="center" vertical="center" shrinkToFit="1"/>
    </xf>
    <xf numFmtId="0" fontId="3" fillId="0" borderId="37" xfId="0" applyFont="1" applyBorder="1" applyAlignment="1">
      <alignment horizontal="center" vertical="center" shrinkToFit="1"/>
    </xf>
    <xf numFmtId="0" fontId="8" fillId="0" borderId="38" xfId="0" applyFont="1" applyBorder="1" applyAlignment="1">
      <alignment horizontal="center" vertical="center" wrapText="1"/>
    </xf>
    <xf numFmtId="0" fontId="0" fillId="0" borderId="39"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6" fillId="0" borderId="36"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1" fillId="0" borderId="47" xfId="0" applyFont="1" applyBorder="1" applyAlignment="1">
      <alignment horizontal="center" vertical="center" shrinkToFit="1"/>
    </xf>
    <xf numFmtId="0" fontId="3" fillId="1" borderId="48" xfId="0" applyFont="1" applyFill="1" applyBorder="1" applyAlignment="1">
      <alignment horizontal="center" shrinkToFit="1"/>
    </xf>
    <xf numFmtId="0" fontId="3" fillId="1" borderId="48" xfId="0" applyFont="1" applyFill="1" applyBorder="1" applyAlignment="1">
      <alignment horizontal="center" vertical="center" shrinkToFit="1"/>
    </xf>
    <xf numFmtId="0" fontId="3" fillId="1" borderId="49" xfId="0" applyFont="1" applyFill="1" applyBorder="1" applyAlignment="1">
      <alignment horizontal="center" vertical="center" shrinkToFit="1"/>
    </xf>
    <xf numFmtId="0" fontId="3" fillId="1" borderId="15" xfId="0" applyFont="1" applyFill="1" applyBorder="1" applyAlignment="1">
      <alignment horizontal="center" vertical="center" shrinkToFit="1"/>
    </xf>
    <xf numFmtId="0" fontId="3" fillId="1" borderId="50" xfId="0" applyFont="1" applyFill="1" applyBorder="1" applyAlignment="1">
      <alignment horizontal="center" shrinkToFit="1"/>
    </xf>
    <xf numFmtId="0" fontId="3" fillId="1" borderId="51" xfId="0" applyFont="1" applyFill="1" applyBorder="1" applyAlignment="1">
      <alignment horizontal="center" vertical="center" shrinkToFit="1"/>
    </xf>
    <xf numFmtId="0" fontId="3" fillId="1" borderId="52" xfId="0" applyFont="1" applyFill="1" applyBorder="1" applyAlignment="1">
      <alignment horizontal="center" vertical="center" shrinkToFit="1"/>
    </xf>
    <xf numFmtId="0" fontId="0" fillId="0" borderId="0" xfId="0" applyAlignment="1">
      <alignment vertical="center" shrinkToFit="1"/>
    </xf>
    <xf numFmtId="0" fontId="0" fillId="0" borderId="8" xfId="0" quotePrefix="1" applyBorder="1" applyAlignment="1">
      <alignment horizontal="center" vertical="center" shrinkToFit="1"/>
    </xf>
    <xf numFmtId="0" fontId="0" fillId="0" borderId="0" xfId="0" quotePrefix="1" applyAlignment="1">
      <alignment horizontal="center" vertical="center" shrinkToFit="1"/>
    </xf>
    <xf numFmtId="0" fontId="6" fillId="0" borderId="0" xfId="0" applyFont="1" applyAlignment="1">
      <alignment horizontal="center" vertical="center" shrinkToFit="1"/>
    </xf>
    <xf numFmtId="0" fontId="0" fillId="0" borderId="7" xfId="0" applyBorder="1" applyAlignment="1">
      <alignment vertical="center" shrinkToFit="1"/>
    </xf>
    <xf numFmtId="0" fontId="3" fillId="0" borderId="43"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2" xfId="0" applyFont="1" applyBorder="1" applyAlignment="1">
      <alignment horizontal="center" vertical="center" shrinkToFit="1"/>
    </xf>
    <xf numFmtId="176" fontId="3" fillId="0" borderId="0" xfId="0" applyNumberFormat="1" applyFont="1" applyAlignment="1">
      <alignment horizontal="center" vertical="center" shrinkToFit="1"/>
    </xf>
    <xf numFmtId="0" fontId="5" fillId="0" borderId="0" xfId="0" applyFont="1" applyAlignment="1">
      <alignment vertical="center"/>
    </xf>
    <xf numFmtId="56" fontId="0" fillId="0" borderId="0" xfId="0" applyNumberFormat="1" applyAlignment="1">
      <alignment vertical="center"/>
    </xf>
    <xf numFmtId="176" fontId="3" fillId="0" borderId="7" xfId="0" applyNumberFormat="1" applyFont="1" applyBorder="1" applyAlignment="1">
      <alignment horizontal="center" vertical="center" shrinkToFit="1"/>
    </xf>
    <xf numFmtId="56" fontId="9" fillId="0" borderId="0" xfId="0" applyNumberFormat="1" applyFont="1" applyAlignment="1">
      <alignment horizontal="center" vertical="center"/>
    </xf>
    <xf numFmtId="0" fontId="13" fillId="0" borderId="0" xfId="0" applyFont="1"/>
    <xf numFmtId="0" fontId="14" fillId="0" borderId="0" xfId="0" applyFont="1"/>
    <xf numFmtId="0" fontId="6" fillId="0" borderId="8" xfId="0" applyFont="1" applyBorder="1" applyAlignment="1">
      <alignment horizontal="center" vertical="center"/>
    </xf>
    <xf numFmtId="0" fontId="6" fillId="0" borderId="0" xfId="0" applyFont="1" applyAlignment="1">
      <alignment horizontal="center" vertical="center"/>
    </xf>
    <xf numFmtId="0" fontId="17" fillId="0" borderId="0" xfId="0" applyFont="1"/>
    <xf numFmtId="0" fontId="0" fillId="0" borderId="0" xfId="0" applyAlignment="1">
      <alignment shrinkToFit="1"/>
    </xf>
    <xf numFmtId="0" fontId="0" fillId="0" borderId="36" xfId="0" applyBorder="1" applyAlignment="1">
      <alignment horizontal="center" vertical="center" shrinkToFit="1"/>
    </xf>
    <xf numFmtId="0" fontId="0" fillId="0" borderId="29" xfId="0" applyBorder="1" applyAlignment="1">
      <alignment horizontal="center" vertical="center" shrinkToFit="1"/>
    </xf>
    <xf numFmtId="0" fontId="0" fillId="0" borderId="34" xfId="0" applyBorder="1" applyAlignment="1">
      <alignment horizontal="center" vertical="center" shrinkToFit="1"/>
    </xf>
    <xf numFmtId="0" fontId="0" fillId="0" borderId="45" xfId="0" applyBorder="1" applyAlignment="1">
      <alignment horizontal="center" vertical="center" shrinkToFit="1"/>
    </xf>
    <xf numFmtId="14" fontId="1" fillId="0" borderId="54" xfId="0" applyNumberFormat="1" applyFont="1" applyBorder="1" applyAlignment="1">
      <alignment horizontal="center" vertical="center" shrinkToFit="1"/>
    </xf>
    <xf numFmtId="14" fontId="0" fillId="0" borderId="55" xfId="0" applyNumberFormat="1" applyBorder="1" applyAlignment="1">
      <alignment horizontal="center" vertical="center" shrinkToFit="1"/>
    </xf>
    <xf numFmtId="14" fontId="0" fillId="0" borderId="56" xfId="0" applyNumberFormat="1" applyBorder="1" applyAlignment="1">
      <alignment horizontal="center" vertical="center" shrinkToFit="1"/>
    </xf>
    <xf numFmtId="14" fontId="0" fillId="0" borderId="57" xfId="0" applyNumberFormat="1" applyBorder="1" applyAlignment="1">
      <alignment horizontal="center" vertical="center" shrinkToFit="1"/>
    </xf>
    <xf numFmtId="0" fontId="0" fillId="0" borderId="58"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xf numFmtId="0" fontId="0" fillId="0" borderId="63" xfId="0" applyBorder="1"/>
    <xf numFmtId="0" fontId="0" fillId="0" borderId="64" xfId="0" applyBorder="1"/>
    <xf numFmtId="49" fontId="20" fillId="0" borderId="26" xfId="0" applyNumberFormat="1" applyFont="1" applyBorder="1" applyAlignment="1">
      <alignment horizontal="center" wrapText="1"/>
    </xf>
    <xf numFmtId="0" fontId="22" fillId="0" borderId="0" xfId="0" applyFont="1"/>
    <xf numFmtId="0" fontId="23" fillId="1" borderId="65" xfId="0" applyFont="1" applyFill="1" applyBorder="1" applyAlignment="1">
      <alignment horizontal="center" shrinkToFit="1"/>
    </xf>
    <xf numFmtId="0" fontId="23" fillId="1" borderId="66" xfId="0" applyFont="1" applyFill="1" applyBorder="1" applyAlignment="1">
      <alignment horizontal="center" shrinkToFit="1"/>
    </xf>
    <xf numFmtId="0" fontId="23" fillId="1" borderId="48" xfId="0" applyFont="1" applyFill="1" applyBorder="1" applyAlignment="1">
      <alignment horizontal="center" vertical="center" shrinkToFit="1"/>
    </xf>
    <xf numFmtId="0" fontId="23" fillId="1" borderId="49" xfId="0" applyFont="1" applyFill="1" applyBorder="1" applyAlignment="1">
      <alignment horizontal="center" vertical="center" shrinkToFit="1"/>
    </xf>
    <xf numFmtId="0" fontId="23" fillId="1" borderId="15" xfId="0" applyFont="1" applyFill="1" applyBorder="1" applyAlignment="1">
      <alignment horizontal="center" vertical="center" shrinkToFit="1"/>
    </xf>
    <xf numFmtId="49" fontId="3" fillId="2" borderId="67" xfId="0" applyNumberFormat="1" applyFont="1" applyFill="1" applyBorder="1" applyAlignment="1">
      <alignment horizontal="center" shrinkToFit="1"/>
    </xf>
    <xf numFmtId="0" fontId="0" fillId="0" borderId="68" xfId="0" applyBorder="1" applyAlignment="1">
      <alignment horizontal="center" vertical="center" shrinkToFit="1"/>
    </xf>
    <xf numFmtId="0" fontId="6" fillId="0" borderId="54"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69" xfId="0" applyBorder="1" applyAlignment="1">
      <alignment horizontal="center" vertical="center" shrinkToFit="1"/>
    </xf>
    <xf numFmtId="0" fontId="6" fillId="0" borderId="55" xfId="0" applyFont="1" applyBorder="1" applyAlignment="1">
      <alignment horizontal="center" vertical="center" shrinkToFit="1"/>
    </xf>
    <xf numFmtId="0" fontId="0" fillId="0" borderId="70" xfId="0" applyBorder="1" applyAlignment="1">
      <alignment horizontal="center" vertical="center" shrinkToFit="1"/>
    </xf>
    <xf numFmtId="0" fontId="6" fillId="0" borderId="56" xfId="0" applyFont="1" applyBorder="1" applyAlignment="1">
      <alignment horizontal="center" vertical="center" shrinkToFit="1"/>
    </xf>
    <xf numFmtId="0" fontId="0" fillId="0" borderId="71" xfId="0" applyBorder="1" applyAlignment="1">
      <alignment horizontal="center" vertical="center" shrinkToFit="1"/>
    </xf>
    <xf numFmtId="0" fontId="6" fillId="0" borderId="57" xfId="0" applyFont="1" applyBorder="1" applyAlignment="1">
      <alignment horizontal="center" vertical="center" shrinkToFit="1"/>
    </xf>
    <xf numFmtId="0" fontId="0" fillId="0" borderId="46" xfId="0" applyBorder="1" applyAlignment="1">
      <alignment horizontal="center" vertical="center" shrinkToFit="1"/>
    </xf>
    <xf numFmtId="0" fontId="24" fillId="0" borderId="0" xfId="0" applyFont="1"/>
    <xf numFmtId="0" fontId="27" fillId="0" borderId="0" xfId="0" applyFont="1"/>
    <xf numFmtId="0" fontId="29" fillId="0" borderId="0" xfId="0" applyFont="1"/>
    <xf numFmtId="0" fontId="8" fillId="0" borderId="72" xfId="0" applyFont="1" applyBorder="1" applyAlignment="1">
      <alignment horizontal="center" vertical="center" wrapTex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5" xfId="0" applyFont="1" applyBorder="1" applyAlignment="1">
      <alignment horizontal="center" vertical="center" shrinkToFit="1"/>
    </xf>
    <xf numFmtId="0" fontId="6" fillId="0" borderId="76" xfId="0" applyFont="1" applyBorder="1" applyAlignment="1">
      <alignment horizontal="center" vertical="center" shrinkToFit="1"/>
    </xf>
    <xf numFmtId="0" fontId="0" fillId="0" borderId="7" xfId="0" applyBorder="1" applyAlignment="1">
      <alignment horizontal="center" vertical="center"/>
    </xf>
    <xf numFmtId="0" fontId="3" fillId="0" borderId="25" xfId="0" applyFont="1" applyBorder="1" applyAlignment="1">
      <alignment horizontal="center" wrapText="1" shrinkToFit="1"/>
    </xf>
    <xf numFmtId="0" fontId="34" fillId="0" borderId="25" xfId="0" applyFont="1" applyBorder="1" applyAlignment="1">
      <alignment horizontal="center" wrapText="1" shrinkToFit="1"/>
    </xf>
    <xf numFmtId="0" fontId="3" fillId="0" borderId="52" xfId="0" applyFont="1" applyBorder="1" applyAlignment="1" applyProtection="1">
      <alignment horizontal="center" shrinkToFit="1"/>
      <protection locked="0"/>
    </xf>
    <xf numFmtId="0" fontId="3" fillId="0" borderId="77" xfId="0" applyFont="1" applyBorder="1" applyAlignment="1" applyProtection="1">
      <alignment horizontal="center" shrinkToFit="1"/>
      <protection locked="0"/>
    </xf>
    <xf numFmtId="0" fontId="3" fillId="0" borderId="65" xfId="0" applyFont="1" applyBorder="1" applyAlignment="1" applyProtection="1">
      <alignment horizontal="center" shrinkToFit="1"/>
      <protection locked="0"/>
    </xf>
    <xf numFmtId="0" fontId="3" fillId="0" borderId="66" xfId="0" applyFont="1" applyBorder="1" applyAlignment="1" applyProtection="1">
      <alignment horizontal="center" shrinkToFit="1"/>
      <protection locked="0"/>
    </xf>
    <xf numFmtId="0" fontId="3" fillId="0" borderId="10" xfId="0" applyFont="1" applyBorder="1" applyAlignment="1" applyProtection="1">
      <alignment horizontal="center" shrinkToFit="1"/>
      <protection locked="0"/>
    </xf>
    <xf numFmtId="0" fontId="3" fillId="0" borderId="11" xfId="0" applyFont="1" applyBorder="1" applyAlignment="1" applyProtection="1">
      <alignment horizontal="center" shrinkToFit="1"/>
      <protection locked="0"/>
    </xf>
    <xf numFmtId="49" fontId="3" fillId="0" borderId="10" xfId="0" applyNumberFormat="1" applyFont="1" applyBorder="1" applyAlignment="1" applyProtection="1">
      <alignment horizontal="center" shrinkToFit="1"/>
      <protection locked="0"/>
    </xf>
    <xf numFmtId="49" fontId="3" fillId="2" borderId="12" xfId="0" applyNumberFormat="1" applyFont="1" applyFill="1" applyBorder="1" applyAlignment="1" applyProtection="1">
      <alignment horizontal="center" shrinkToFit="1"/>
      <protection locked="0"/>
    </xf>
    <xf numFmtId="0" fontId="3" fillId="0" borderId="19" xfId="0" applyFont="1" applyBorder="1" applyAlignment="1" applyProtection="1">
      <alignment horizontal="center" shrinkToFit="1"/>
      <protection locked="0"/>
    </xf>
    <xf numFmtId="49" fontId="3" fillId="0" borderId="11" xfId="0" applyNumberFormat="1" applyFont="1" applyBorder="1" applyAlignment="1" applyProtection="1">
      <alignment horizontal="center" shrinkToFit="1"/>
      <protection locked="0"/>
    </xf>
    <xf numFmtId="49" fontId="3" fillId="2" borderId="72" xfId="0" applyNumberFormat="1" applyFont="1" applyFill="1" applyBorder="1" applyAlignment="1" applyProtection="1">
      <alignment horizontal="center" shrinkToFit="1"/>
      <protection locked="0"/>
    </xf>
    <xf numFmtId="0" fontId="3" fillId="0" borderId="4" xfId="0" applyFont="1" applyBorder="1" applyAlignment="1" applyProtection="1">
      <alignment horizontal="center" shrinkToFit="1"/>
      <protection locked="0"/>
    </xf>
    <xf numFmtId="0" fontId="3" fillId="0" borderId="18" xfId="0" applyFont="1" applyBorder="1" applyAlignment="1" applyProtection="1">
      <alignment horizontal="center" shrinkToFit="1"/>
      <protection locked="0"/>
    </xf>
    <xf numFmtId="56" fontId="3" fillId="0" borderId="48" xfId="0" applyNumberFormat="1" applyFont="1" applyBorder="1" applyAlignment="1" applyProtection="1">
      <alignment horizontal="center" shrinkToFit="1"/>
      <protection locked="0"/>
    </xf>
    <xf numFmtId="0" fontId="3" fillId="0" borderId="83" xfId="0" applyFont="1" applyBorder="1" applyAlignment="1" applyProtection="1">
      <alignment horizontal="center" shrinkToFit="1"/>
      <protection locked="0"/>
    </xf>
    <xf numFmtId="0" fontId="3" fillId="0" borderId="14" xfId="0" applyFont="1" applyBorder="1" applyAlignment="1" applyProtection="1">
      <alignment horizontal="center" shrinkToFit="1"/>
      <protection locked="0"/>
    </xf>
    <xf numFmtId="0" fontId="3" fillId="0" borderId="15" xfId="0" applyFont="1" applyBorder="1" applyAlignment="1" applyProtection="1">
      <alignment horizontal="center" shrinkToFit="1"/>
      <protection locked="0"/>
    </xf>
    <xf numFmtId="0" fontId="3" fillId="0" borderId="84" xfId="0" applyFont="1" applyBorder="1" applyAlignment="1" applyProtection="1">
      <alignment horizontal="center" shrinkToFit="1"/>
      <protection locked="0"/>
    </xf>
    <xf numFmtId="0" fontId="3" fillId="0" borderId="88" xfId="0" applyFont="1" applyBorder="1" applyAlignment="1" applyProtection="1">
      <alignment horizontal="center" shrinkToFit="1"/>
      <protection locked="0"/>
    </xf>
    <xf numFmtId="0" fontId="3" fillId="0" borderId="1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49" fontId="3" fillId="0" borderId="46" xfId="0" applyNumberFormat="1" applyFont="1" applyBorder="1" applyAlignment="1" applyProtection="1">
      <alignment horizontal="center" vertical="center" shrinkToFit="1"/>
      <protection locked="0"/>
    </xf>
    <xf numFmtId="0" fontId="3" fillId="0" borderId="45" xfId="0" applyFont="1" applyBorder="1" applyAlignment="1" applyProtection="1">
      <alignment horizontal="center" vertical="center" shrinkToFit="1"/>
      <protection locked="0"/>
    </xf>
    <xf numFmtId="49" fontId="3" fillId="0" borderId="43" xfId="0" applyNumberFormat="1" applyFont="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49" fontId="3" fillId="0" borderId="42" xfId="0" applyNumberFormat="1"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49" fontId="3" fillId="0" borderId="89" xfId="0" applyNumberFormat="1" applyFont="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90" xfId="0" applyFont="1" applyBorder="1" applyAlignment="1" applyProtection="1">
      <alignment horizontal="center" shrinkToFit="1"/>
      <protection locked="0"/>
    </xf>
    <xf numFmtId="176" fontId="3" fillId="0" borderId="83" xfId="0" applyNumberFormat="1" applyFont="1" applyBorder="1" applyAlignment="1" applyProtection="1">
      <alignment horizontal="center" shrinkToFit="1"/>
      <protection locked="0"/>
    </xf>
    <xf numFmtId="0" fontId="3" fillId="0" borderId="5"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176" fontId="3" fillId="0" borderId="84" xfId="0" applyNumberFormat="1" applyFont="1" applyBorder="1" applyAlignment="1" applyProtection="1">
      <alignment horizontal="center" vertical="center" shrinkToFit="1"/>
      <protection locked="0"/>
    </xf>
    <xf numFmtId="0" fontId="3" fillId="1" borderId="91" xfId="0" applyFont="1" applyFill="1" applyBorder="1" applyAlignment="1">
      <alignment horizontal="center" vertical="center" shrinkToFit="1"/>
    </xf>
    <xf numFmtId="0" fontId="3" fillId="1" borderId="0" xfId="0" applyFont="1" applyFill="1" applyAlignment="1">
      <alignment horizontal="center" vertical="center" shrinkToFit="1"/>
    </xf>
    <xf numFmtId="176" fontId="3" fillId="1" borderId="92" xfId="0" applyNumberFormat="1" applyFont="1" applyFill="1" applyBorder="1" applyAlignment="1">
      <alignment horizontal="center" vertical="center" shrinkToFit="1"/>
    </xf>
    <xf numFmtId="0" fontId="3" fillId="1" borderId="90" xfId="0" applyFont="1" applyFill="1" applyBorder="1" applyAlignment="1">
      <alignment horizontal="center" vertical="center" shrinkToFit="1"/>
    </xf>
    <xf numFmtId="0" fontId="3" fillId="1" borderId="1" xfId="0" applyFont="1" applyFill="1" applyBorder="1" applyAlignment="1">
      <alignment horizontal="center" vertical="center" shrinkToFit="1"/>
    </xf>
    <xf numFmtId="176" fontId="3" fillId="1" borderId="83" xfId="0" applyNumberFormat="1" applyFont="1" applyFill="1" applyBorder="1" applyAlignment="1">
      <alignment horizontal="center" vertical="center" shrinkToFit="1"/>
    </xf>
    <xf numFmtId="0" fontId="3" fillId="1" borderId="93" xfId="0" applyFont="1" applyFill="1" applyBorder="1" applyAlignment="1">
      <alignment horizontal="center" vertical="center" shrinkToFit="1"/>
    </xf>
    <xf numFmtId="0" fontId="3" fillId="1" borderId="94" xfId="0" applyFont="1" applyFill="1" applyBorder="1" applyAlignment="1">
      <alignment horizontal="center" vertical="center" shrinkToFit="1"/>
    </xf>
    <xf numFmtId="0" fontId="3" fillId="1" borderId="7" xfId="0" applyFont="1" applyFill="1" applyBorder="1" applyAlignment="1">
      <alignment horizontal="center" vertical="center" shrinkToFit="1"/>
    </xf>
    <xf numFmtId="176" fontId="3" fillId="1" borderId="95" xfId="0" applyNumberFormat="1" applyFont="1" applyFill="1" applyBorder="1" applyAlignment="1">
      <alignment horizontal="center" vertical="center" shrinkToFit="1"/>
    </xf>
    <xf numFmtId="0" fontId="31" fillId="0" borderId="0" xfId="0" applyFont="1"/>
    <xf numFmtId="0" fontId="3" fillId="1" borderId="25" xfId="0" applyFont="1" applyFill="1" applyBorder="1" applyAlignment="1">
      <alignment horizontal="center" wrapText="1" shrinkToFit="1"/>
    </xf>
    <xf numFmtId="0" fontId="3" fillId="1" borderId="45" xfId="0" applyFont="1" applyFill="1" applyBorder="1" applyAlignment="1" applyProtection="1">
      <alignment horizontal="center" vertical="center" shrinkToFit="1"/>
      <protection locked="0"/>
    </xf>
    <xf numFmtId="0" fontId="3" fillId="1" borderId="29" xfId="0" applyFont="1" applyFill="1" applyBorder="1" applyAlignment="1" applyProtection="1">
      <alignment horizontal="center" vertical="center" shrinkToFit="1"/>
      <protection locked="0"/>
    </xf>
    <xf numFmtId="0" fontId="3" fillId="1" borderId="34" xfId="0" applyFont="1" applyFill="1" applyBorder="1" applyAlignment="1" applyProtection="1">
      <alignment horizontal="center" vertical="center" shrinkToFit="1"/>
      <protection locked="0"/>
    </xf>
    <xf numFmtId="0" fontId="3" fillId="1" borderId="36" xfId="0" applyFont="1" applyFill="1" applyBorder="1" applyAlignment="1" applyProtection="1">
      <alignment horizontal="center" vertical="center" shrinkToFit="1"/>
      <protection locked="0"/>
    </xf>
    <xf numFmtId="0" fontId="3" fillId="1" borderId="37" xfId="0" applyFont="1" applyFill="1" applyBorder="1" applyAlignment="1" applyProtection="1">
      <alignment horizontal="center" vertical="center" shrinkToFit="1"/>
      <protection locked="0"/>
    </xf>
    <xf numFmtId="0" fontId="3" fillId="1" borderId="23" xfId="0" applyFont="1" applyFill="1" applyBorder="1" applyAlignment="1">
      <alignment horizontal="center" shrinkToFit="1"/>
    </xf>
    <xf numFmtId="178" fontId="3" fillId="0" borderId="46" xfId="0" applyNumberFormat="1" applyFont="1" applyBorder="1" applyAlignment="1" applyProtection="1">
      <alignment horizontal="center" vertical="center" shrinkToFit="1"/>
      <protection locked="0"/>
    </xf>
    <xf numFmtId="178" fontId="3" fillId="0" borderId="43" xfId="0" applyNumberFormat="1" applyFont="1" applyBorder="1" applyAlignment="1" applyProtection="1">
      <alignment horizontal="center" vertical="center" shrinkToFit="1"/>
      <protection locked="0"/>
    </xf>
    <xf numFmtId="178" fontId="3" fillId="0" borderId="44" xfId="0" applyNumberFormat="1" applyFont="1" applyBorder="1" applyAlignment="1" applyProtection="1">
      <alignment horizontal="center" vertical="center" shrinkToFit="1"/>
      <protection locked="0"/>
    </xf>
    <xf numFmtId="178" fontId="3" fillId="0" borderId="42" xfId="0" applyNumberFormat="1" applyFont="1" applyBorder="1" applyAlignment="1" applyProtection="1">
      <alignment horizontal="center" vertical="center" shrinkToFit="1"/>
      <protection locked="0"/>
    </xf>
    <xf numFmtId="178" fontId="3" fillId="0" borderId="89" xfId="0" applyNumberFormat="1" applyFont="1" applyBorder="1" applyAlignment="1" applyProtection="1">
      <alignment horizontal="center" vertical="center" shrinkToFit="1"/>
      <protection locked="0"/>
    </xf>
    <xf numFmtId="0" fontId="3" fillId="1" borderId="45" xfId="0" applyFont="1" applyFill="1" applyBorder="1" applyAlignment="1">
      <alignment horizontal="center" vertical="center" shrinkToFit="1"/>
    </xf>
    <xf numFmtId="0" fontId="3" fillId="1" borderId="37" xfId="0" applyFont="1" applyFill="1" applyBorder="1" applyAlignment="1">
      <alignment horizontal="center" vertical="center" shrinkToFit="1"/>
    </xf>
    <xf numFmtId="14" fontId="13" fillId="0" borderId="0" xfId="0" applyNumberFormat="1" applyFont="1" applyAlignment="1">
      <alignment horizontal="center"/>
    </xf>
    <xf numFmtId="0" fontId="12" fillId="0" borderId="0" xfId="0" applyFont="1"/>
    <xf numFmtId="0" fontId="3" fillId="1" borderId="96" xfId="0" applyFont="1" applyFill="1" applyBorder="1" applyAlignment="1">
      <alignment horizontal="center" vertical="center" shrinkToFit="1"/>
    </xf>
    <xf numFmtId="0" fontId="3" fillId="1" borderId="97" xfId="0" applyFont="1" applyFill="1" applyBorder="1" applyAlignment="1">
      <alignment horizontal="center" vertical="center" shrinkToFit="1"/>
    </xf>
    <xf numFmtId="0" fontId="3" fillId="1" borderId="98" xfId="0" applyFont="1" applyFill="1" applyBorder="1" applyAlignment="1">
      <alignment horizontal="center" vertical="center" shrinkToFit="1"/>
    </xf>
    <xf numFmtId="0" fontId="3" fillId="1" borderId="99" xfId="0" applyFont="1" applyFill="1" applyBorder="1" applyAlignment="1">
      <alignment horizontal="center" vertical="center" shrinkToFit="1"/>
    </xf>
    <xf numFmtId="49" fontId="3" fillId="2" borderId="24" xfId="0" applyNumberFormat="1" applyFont="1" applyFill="1" applyBorder="1" applyAlignment="1">
      <alignment horizontal="center" shrinkToFit="1"/>
    </xf>
    <xf numFmtId="49" fontId="3" fillId="2" borderId="100" xfId="0" applyNumberFormat="1" applyFont="1" applyFill="1" applyBorder="1" applyAlignment="1" applyProtection="1">
      <alignment horizontal="center" vertical="center" shrinkToFit="1"/>
      <protection locked="0"/>
    </xf>
    <xf numFmtId="49" fontId="3" fillId="2" borderId="101" xfId="0" applyNumberFormat="1" applyFont="1" applyFill="1" applyBorder="1" applyAlignment="1" applyProtection="1">
      <alignment horizontal="center" vertical="center" shrinkToFit="1"/>
      <protection locked="0"/>
    </xf>
    <xf numFmtId="49" fontId="3" fillId="2" borderId="102" xfId="0" applyNumberFormat="1" applyFont="1" applyFill="1" applyBorder="1" applyAlignment="1" applyProtection="1">
      <alignment horizontal="center" vertical="center" shrinkToFit="1"/>
      <protection locked="0"/>
    </xf>
    <xf numFmtId="49" fontId="3" fillId="2" borderId="103" xfId="0" applyNumberFormat="1" applyFont="1" applyFill="1" applyBorder="1" applyAlignment="1" applyProtection="1">
      <alignment horizontal="center" vertical="center" shrinkToFit="1"/>
      <protection locked="0"/>
    </xf>
    <xf numFmtId="49" fontId="3" fillId="2" borderId="104" xfId="0" applyNumberFormat="1" applyFont="1" applyFill="1" applyBorder="1" applyAlignment="1" applyProtection="1">
      <alignment horizontal="center" vertical="center" shrinkToFit="1"/>
      <protection locked="0"/>
    </xf>
    <xf numFmtId="0" fontId="3" fillId="1" borderId="105" xfId="0" applyFont="1" applyFill="1" applyBorder="1" applyAlignment="1">
      <alignment horizontal="center" shrinkToFit="1"/>
    </xf>
    <xf numFmtId="0" fontId="38" fillId="0" borderId="0" xfId="0" applyFont="1"/>
    <xf numFmtId="179" fontId="3" fillId="0" borderId="4" xfId="0" applyNumberFormat="1" applyFont="1" applyBorder="1" applyAlignment="1" applyProtection="1">
      <alignment horizontal="center" shrinkToFit="1"/>
      <protection locked="0"/>
    </xf>
    <xf numFmtId="179" fontId="3" fillId="0" borderId="19" xfId="0" applyNumberFormat="1" applyFont="1" applyBorder="1" applyAlignment="1" applyProtection="1">
      <alignment horizontal="center" shrinkToFit="1"/>
      <protection locked="0"/>
    </xf>
    <xf numFmtId="179" fontId="3" fillId="0" borderId="45" xfId="0" applyNumberFormat="1" applyFont="1" applyBorder="1" applyAlignment="1" applyProtection="1">
      <alignment horizontal="center" vertical="center" shrinkToFit="1"/>
      <protection locked="0"/>
    </xf>
    <xf numFmtId="179" fontId="3" fillId="0" borderId="29" xfId="0" applyNumberFormat="1" applyFont="1" applyBorder="1" applyAlignment="1" applyProtection="1">
      <alignment horizontal="center" vertical="center" shrinkToFit="1"/>
      <protection locked="0"/>
    </xf>
    <xf numFmtId="179" fontId="3" fillId="0" borderId="34" xfId="0" applyNumberFormat="1" applyFont="1" applyBorder="1" applyAlignment="1" applyProtection="1">
      <alignment horizontal="center" vertical="center" shrinkToFit="1"/>
      <protection locked="0"/>
    </xf>
    <xf numFmtId="179" fontId="3" fillId="0" borderId="36" xfId="0" applyNumberFormat="1" applyFont="1" applyBorder="1" applyAlignment="1" applyProtection="1">
      <alignment horizontal="center" vertical="center" shrinkToFit="1"/>
      <protection locked="0"/>
    </xf>
    <xf numFmtId="179" fontId="3" fillId="0" borderId="37" xfId="0" applyNumberFormat="1" applyFont="1" applyBorder="1" applyAlignment="1" applyProtection="1">
      <alignment horizontal="center" vertical="center" shrinkToFit="1"/>
      <protection locked="0"/>
    </xf>
    <xf numFmtId="177" fontId="0" fillId="0" borderId="0" xfId="0" applyNumberFormat="1"/>
    <xf numFmtId="14" fontId="36" fillId="0" borderId="0" xfId="1" applyNumberFormat="1" applyAlignment="1">
      <alignment shrinkToFit="1"/>
    </xf>
    <xf numFmtId="0" fontId="4" fillId="0" borderId="0" xfId="0" applyFont="1" applyAlignment="1">
      <alignment horizontal="center" vertical="top" wrapText="1"/>
    </xf>
    <xf numFmtId="0" fontId="39" fillId="0" borderId="0" xfId="0" applyFont="1"/>
    <xf numFmtId="0" fontId="3" fillId="0" borderId="106" xfId="0" applyFont="1" applyBorder="1" applyAlignment="1">
      <alignment horizontal="center" shrinkToFit="1"/>
    </xf>
    <xf numFmtId="0" fontId="3" fillId="0" borderId="107" xfId="0" applyFont="1" applyBorder="1" applyAlignment="1" applyProtection="1">
      <alignment horizontal="center" shrinkToFit="1"/>
      <protection locked="0"/>
    </xf>
    <xf numFmtId="0" fontId="3" fillId="0" borderId="108" xfId="0" applyFont="1" applyBorder="1" applyAlignment="1" applyProtection="1">
      <alignment horizontal="center" shrinkToFit="1"/>
      <protection locked="0"/>
    </xf>
    <xf numFmtId="0" fontId="3" fillId="1" borderId="27" xfId="0" applyFont="1" applyFill="1" applyBorder="1" applyAlignment="1">
      <alignment horizontal="center" shrinkToFit="1"/>
    </xf>
    <xf numFmtId="49" fontId="3" fillId="1" borderId="110" xfId="0" applyNumberFormat="1" applyFont="1" applyFill="1" applyBorder="1" applyAlignment="1">
      <alignment horizontal="center" vertical="center" shrinkToFit="1"/>
    </xf>
    <xf numFmtId="49" fontId="3" fillId="1" borderId="111" xfId="0" applyNumberFormat="1" applyFont="1" applyFill="1" applyBorder="1" applyAlignment="1">
      <alignment horizontal="center" vertical="center" shrinkToFit="1"/>
    </xf>
    <xf numFmtId="49" fontId="3" fillId="1" borderId="112" xfId="0" applyNumberFormat="1" applyFont="1" applyFill="1" applyBorder="1" applyAlignment="1">
      <alignment horizontal="center" vertical="center" shrinkToFit="1"/>
    </xf>
    <xf numFmtId="0" fontId="3" fillId="1" borderId="113" xfId="0" applyFont="1" applyFill="1" applyBorder="1" applyAlignment="1">
      <alignment horizontal="center" vertical="center" shrinkToFit="1"/>
    </xf>
    <xf numFmtId="49" fontId="3" fillId="1" borderId="114" xfId="0" applyNumberFormat="1" applyFont="1" applyFill="1" applyBorder="1" applyAlignment="1">
      <alignment horizontal="center" vertical="center" shrinkToFit="1"/>
    </xf>
    <xf numFmtId="49" fontId="3" fillId="1" borderId="4" xfId="0" applyNumberFormat="1" applyFont="1" applyFill="1" applyBorder="1" applyAlignment="1">
      <alignment horizontal="center" vertical="center" shrinkToFit="1"/>
    </xf>
    <xf numFmtId="0" fontId="3" fillId="1" borderId="92" xfId="0" applyFont="1" applyFill="1" applyBorder="1" applyAlignment="1">
      <alignment horizontal="center" vertical="center" shrinkToFit="1"/>
    </xf>
    <xf numFmtId="0" fontId="3" fillId="1" borderId="83" xfId="0" applyFont="1" applyFill="1" applyBorder="1" applyAlignment="1">
      <alignment horizontal="center" vertical="center" shrinkToFit="1"/>
    </xf>
    <xf numFmtId="0" fontId="3" fillId="1" borderId="95" xfId="0" applyFont="1" applyFill="1" applyBorder="1" applyAlignment="1">
      <alignment horizontal="center" vertical="center" shrinkToFit="1"/>
    </xf>
    <xf numFmtId="14" fontId="3" fillId="0" borderId="1" xfId="0" applyNumberFormat="1" applyFont="1" applyBorder="1" applyAlignment="1" applyProtection="1">
      <alignment horizontal="center" shrinkToFit="1"/>
      <protection locked="0"/>
    </xf>
    <xf numFmtId="0" fontId="3" fillId="1" borderId="115" xfId="0" applyFont="1" applyFill="1" applyBorder="1" applyAlignment="1">
      <alignment horizontal="center" shrinkToFit="1"/>
    </xf>
    <xf numFmtId="0" fontId="3" fillId="1" borderId="116" xfId="0" applyFont="1" applyFill="1" applyBorder="1" applyAlignment="1">
      <alignment horizontal="center" shrinkToFit="1"/>
    </xf>
    <xf numFmtId="0" fontId="3" fillId="1" borderId="116" xfId="0" applyFont="1" applyFill="1" applyBorder="1" applyAlignment="1">
      <alignment horizontal="center" vertical="center" shrinkToFit="1"/>
    </xf>
    <xf numFmtId="0" fontId="3" fillId="1" borderId="117" xfId="0" applyFont="1" applyFill="1" applyBorder="1" applyAlignment="1">
      <alignment horizontal="center" vertical="center" shrinkToFit="1"/>
    </xf>
    <xf numFmtId="0" fontId="3" fillId="1" borderId="118" xfId="0" applyFont="1" applyFill="1" applyBorder="1" applyAlignment="1">
      <alignment horizontal="center" vertical="center" shrinkToFit="1"/>
    </xf>
    <xf numFmtId="0" fontId="37" fillId="0" borderId="0" xfId="0" applyFont="1" applyAlignment="1">
      <alignment vertical="top" wrapText="1"/>
    </xf>
    <xf numFmtId="177" fontId="0" fillId="0" borderId="0" xfId="0" applyNumberFormat="1" applyAlignment="1">
      <alignment shrinkToFit="1"/>
    </xf>
    <xf numFmtId="0" fontId="0" fillId="1" borderId="0" xfId="0" applyFill="1" applyAlignment="1">
      <alignment vertical="center"/>
    </xf>
    <xf numFmtId="0" fontId="0" fillId="1" borderId="0" xfId="0" applyFill="1" applyAlignment="1">
      <alignment horizontal="center" vertical="center"/>
    </xf>
    <xf numFmtId="0" fontId="40" fillId="1" borderId="0" xfId="0" applyFont="1" applyFill="1" applyAlignment="1">
      <alignment vertical="center"/>
    </xf>
    <xf numFmtId="0" fontId="3" fillId="0" borderId="0" xfId="0" applyFont="1" applyAlignment="1">
      <alignment horizontal="center"/>
    </xf>
    <xf numFmtId="0" fontId="25" fillId="0" borderId="0" xfId="0" applyFont="1"/>
    <xf numFmtId="0" fontId="3" fillId="1" borderId="1" xfId="0" applyFont="1" applyFill="1" applyBorder="1" applyAlignment="1">
      <alignment horizontal="center" shrinkToFit="1"/>
    </xf>
    <xf numFmtId="0" fontId="3" fillId="1" borderId="10" xfId="0" applyFont="1" applyFill="1" applyBorder="1" applyAlignment="1">
      <alignment horizontal="center" shrinkToFit="1"/>
    </xf>
    <xf numFmtId="0" fontId="3" fillId="1" borderId="83" xfId="0" applyFont="1" applyFill="1" applyBorder="1" applyAlignment="1">
      <alignment horizontal="center" shrinkToFit="1"/>
    </xf>
    <xf numFmtId="0" fontId="3" fillId="3" borderId="0" xfId="0" applyFont="1" applyFill="1" applyAlignment="1">
      <alignment vertical="center"/>
    </xf>
    <xf numFmtId="0" fontId="3" fillId="0" borderId="0" xfId="0" applyFont="1" applyAlignment="1">
      <alignment vertical="center"/>
    </xf>
    <xf numFmtId="49" fontId="3" fillId="0" borderId="0" xfId="0" applyNumberFormat="1" applyFont="1" applyAlignment="1">
      <alignment vertical="center"/>
    </xf>
    <xf numFmtId="0" fontId="3" fillId="1" borderId="127" xfId="0" applyFont="1" applyFill="1" applyBorder="1" applyAlignment="1">
      <alignment horizontal="center" vertical="center" shrinkToFit="1"/>
    </xf>
    <xf numFmtId="178" fontId="3" fillId="1" borderId="46" xfId="0" applyNumberFormat="1" applyFont="1" applyFill="1" applyBorder="1" applyAlignment="1">
      <alignment horizontal="center" vertical="center" shrinkToFit="1"/>
    </xf>
    <xf numFmtId="0" fontId="3" fillId="1" borderId="9" xfId="0" applyFont="1" applyFill="1" applyBorder="1" applyAlignment="1">
      <alignment horizontal="center" vertical="center" shrinkToFit="1"/>
    </xf>
    <xf numFmtId="0" fontId="3" fillId="1" borderId="148" xfId="0" applyFont="1" applyFill="1" applyBorder="1" applyAlignment="1">
      <alignment horizontal="center" vertical="center" shrinkToFit="1"/>
    </xf>
    <xf numFmtId="178" fontId="3" fillId="1" borderId="43" xfId="0" applyNumberFormat="1" applyFont="1" applyFill="1" applyBorder="1" applyAlignment="1">
      <alignment horizontal="center" vertical="center" shrinkToFit="1"/>
    </xf>
    <xf numFmtId="0" fontId="3" fillId="1" borderId="18" xfId="0" applyFont="1" applyFill="1" applyBorder="1" applyAlignment="1">
      <alignment horizontal="center" vertical="center" shrinkToFit="1"/>
    </xf>
    <xf numFmtId="178" fontId="3" fillId="1" borderId="44" xfId="0" applyNumberFormat="1" applyFont="1" applyFill="1" applyBorder="1" applyAlignment="1">
      <alignment horizontal="center" vertical="center" shrinkToFit="1"/>
    </xf>
    <xf numFmtId="178" fontId="3" fillId="1" borderId="42" xfId="0" applyNumberFormat="1" applyFont="1" applyFill="1" applyBorder="1" applyAlignment="1">
      <alignment horizontal="center" vertical="center" shrinkToFit="1"/>
    </xf>
    <xf numFmtId="0" fontId="3" fillId="1" borderId="2" xfId="0" applyFont="1" applyFill="1" applyBorder="1" applyAlignment="1">
      <alignment horizontal="center" vertical="center" shrinkToFit="1"/>
    </xf>
    <xf numFmtId="0" fontId="3" fillId="1" borderId="11" xfId="0" applyFont="1" applyFill="1" applyBorder="1" applyAlignment="1">
      <alignment horizontal="center" vertical="center" shrinkToFit="1"/>
    </xf>
    <xf numFmtId="0" fontId="3" fillId="1" borderId="84" xfId="0" applyFont="1" applyFill="1" applyBorder="1" applyAlignment="1">
      <alignment horizontal="center" vertical="center" shrinkToFit="1"/>
    </xf>
    <xf numFmtId="0" fontId="3" fillId="1" borderId="132" xfId="0" applyFont="1" applyFill="1" applyBorder="1" applyAlignment="1">
      <alignment horizontal="center" vertical="center" shrinkToFit="1"/>
    </xf>
    <xf numFmtId="0" fontId="3" fillId="1" borderId="144" xfId="0" applyFont="1" applyFill="1" applyBorder="1" applyAlignment="1">
      <alignment horizontal="center" vertical="center" shrinkToFit="1"/>
    </xf>
    <xf numFmtId="0" fontId="3" fillId="1" borderId="143" xfId="0" applyFont="1" applyFill="1" applyBorder="1" applyAlignment="1">
      <alignment horizontal="center" vertical="center" shrinkToFit="1"/>
    </xf>
    <xf numFmtId="0" fontId="3" fillId="1" borderId="149" xfId="0" applyFont="1" applyFill="1" applyBorder="1" applyAlignment="1">
      <alignment horizontal="center" vertical="center" shrinkToFit="1"/>
    </xf>
    <xf numFmtId="0" fontId="3" fillId="1" borderId="150" xfId="0" applyFont="1" applyFill="1" applyBorder="1" applyAlignment="1">
      <alignment horizontal="center" vertical="center" shrinkToFit="1"/>
    </xf>
    <xf numFmtId="0" fontId="23" fillId="1" borderId="150" xfId="0" applyFont="1" applyFill="1" applyBorder="1" applyAlignment="1">
      <alignment horizontal="center" vertical="center" shrinkToFit="1"/>
    </xf>
    <xf numFmtId="178" fontId="3" fillId="1" borderId="89" xfId="0" applyNumberFormat="1" applyFont="1" applyFill="1" applyBorder="1" applyAlignment="1">
      <alignment horizontal="center" vertical="center" shrinkToFit="1"/>
    </xf>
    <xf numFmtId="0" fontId="3" fillId="1" borderId="151" xfId="0" applyFont="1" applyFill="1" applyBorder="1" applyAlignment="1">
      <alignment horizontal="center" vertical="center" shrinkToFit="1"/>
    </xf>
    <xf numFmtId="0" fontId="3" fillId="1" borderId="152" xfId="0" applyFont="1" applyFill="1" applyBorder="1" applyAlignment="1">
      <alignment horizontal="center" vertical="center" shrinkToFit="1"/>
    </xf>
    <xf numFmtId="49" fontId="3" fillId="0" borderId="0" xfId="0" applyNumberFormat="1" applyFont="1" applyAlignment="1">
      <alignment horizontal="center" vertical="center" shrinkToFit="1"/>
    </xf>
    <xf numFmtId="0" fontId="3" fillId="1" borderId="96" xfId="0" applyFont="1" applyFill="1" applyBorder="1" applyAlignment="1" applyProtection="1">
      <alignment horizontal="center" vertical="center" shrinkToFit="1"/>
      <protection locked="0"/>
    </xf>
    <xf numFmtId="0" fontId="3" fillId="1" borderId="97" xfId="0" applyFont="1" applyFill="1" applyBorder="1" applyAlignment="1" applyProtection="1">
      <alignment horizontal="center" vertical="center" shrinkToFit="1"/>
      <protection locked="0"/>
    </xf>
    <xf numFmtId="0" fontId="3" fillId="1" borderId="98" xfId="0" applyFont="1" applyFill="1" applyBorder="1" applyAlignment="1" applyProtection="1">
      <alignment horizontal="center" vertical="center" shrinkToFit="1"/>
      <protection locked="0"/>
    </xf>
    <xf numFmtId="0" fontId="3" fillId="1" borderId="99" xfId="0" applyFont="1" applyFill="1" applyBorder="1" applyAlignment="1" applyProtection="1">
      <alignment horizontal="center" vertical="center" shrinkToFit="1"/>
      <protection locked="0"/>
    </xf>
    <xf numFmtId="0" fontId="3" fillId="1" borderId="153" xfId="0" applyFont="1" applyFill="1" applyBorder="1" applyAlignment="1" applyProtection="1">
      <alignment horizontal="center" vertical="center" shrinkToFit="1"/>
      <protection locked="0"/>
    </xf>
    <xf numFmtId="0" fontId="3" fillId="0" borderId="26" xfId="0" applyFont="1" applyBorder="1" applyAlignment="1">
      <alignment horizontal="center" wrapText="1"/>
    </xf>
    <xf numFmtId="56" fontId="0" fillId="0" borderId="0" xfId="0" applyNumberFormat="1"/>
    <xf numFmtId="0" fontId="0" fillId="0" borderId="0" xfId="0" applyAlignment="1">
      <alignment horizontal="left" shrinkToFit="1"/>
    </xf>
    <xf numFmtId="14" fontId="0" fillId="0" borderId="0" xfId="0" applyNumberFormat="1" applyAlignment="1">
      <alignment horizontal="left" shrinkToFit="1"/>
    </xf>
    <xf numFmtId="0" fontId="0" fillId="0" borderId="0" xfId="0" quotePrefix="1" applyAlignment="1">
      <alignment horizontal="left" shrinkToFit="1"/>
    </xf>
    <xf numFmtId="14" fontId="0" fillId="0" borderId="0" xfId="0" quotePrefix="1" applyNumberFormat="1" applyAlignment="1">
      <alignment horizontal="left" shrinkToFit="1"/>
    </xf>
    <xf numFmtId="0" fontId="0" fillId="0" borderId="0" xfId="0" quotePrefix="1" applyAlignment="1">
      <alignment horizontal="left"/>
    </xf>
    <xf numFmtId="0" fontId="0" fillId="0" borderId="0" xfId="0" applyAlignment="1">
      <alignment horizontal="left"/>
    </xf>
    <xf numFmtId="14" fontId="0" fillId="0" borderId="0" xfId="0" applyNumberFormat="1" applyAlignment="1">
      <alignment shrinkToFit="1"/>
    </xf>
    <xf numFmtId="0" fontId="41" fillId="4" borderId="0" xfId="0" applyFont="1" applyFill="1" applyAlignment="1">
      <alignment vertical="center"/>
    </xf>
    <xf numFmtId="0" fontId="3" fillId="5" borderId="0" xfId="0" applyFont="1" applyFill="1" applyAlignment="1">
      <alignment vertical="center"/>
    </xf>
    <xf numFmtId="0" fontId="26" fillId="5" borderId="0" xfId="0" applyFont="1" applyFill="1" applyAlignment="1">
      <alignment vertical="center"/>
    </xf>
    <xf numFmtId="0" fontId="41" fillId="5" borderId="0" xfId="0" applyFont="1" applyFill="1" applyAlignment="1">
      <alignment vertical="center"/>
    </xf>
    <xf numFmtId="49" fontId="3" fillId="5" borderId="0" xfId="0" applyNumberFormat="1" applyFont="1" applyFill="1" applyAlignment="1">
      <alignment vertical="center"/>
    </xf>
    <xf numFmtId="0" fontId="3" fillId="5" borderId="0" xfId="0" applyFont="1" applyFill="1"/>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8" fillId="0" borderId="11" xfId="0" applyFont="1" applyBorder="1" applyAlignment="1">
      <alignment horizontal="center" vertical="center" wrapText="1"/>
    </xf>
    <xf numFmtId="0" fontId="0" fillId="0" borderId="0" xfId="0" applyAlignment="1">
      <alignment vertical="center" shrinkToFit="1"/>
    </xf>
    <xf numFmtId="0" fontId="0" fillId="0" borderId="1" xfId="0" applyBorder="1" applyAlignment="1">
      <alignment horizontal="center" vertical="center"/>
    </xf>
    <xf numFmtId="0" fontId="9" fillId="0" borderId="2"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6" fillId="0" borderId="0" xfId="0" applyFont="1" applyAlignment="1">
      <alignment horizontal="center" vertical="center" wrapText="1"/>
    </xf>
    <xf numFmtId="0" fontId="3" fillId="0" borderId="17" xfId="0" applyFont="1" applyBorder="1" applyAlignment="1">
      <alignment horizontal="center" vertical="center" shrinkToFit="1"/>
    </xf>
    <xf numFmtId="0" fontId="13" fillId="6" borderId="0" xfId="0" applyFont="1" applyFill="1"/>
    <xf numFmtId="0" fontId="0" fillId="0" borderId="0" xfId="0" applyFill="1" applyAlignment="1">
      <alignment vertical="center"/>
    </xf>
    <xf numFmtId="0" fontId="0" fillId="0" borderId="0" xfId="0" applyFill="1" applyAlignment="1">
      <alignment horizontal="center" vertical="center"/>
    </xf>
    <xf numFmtId="0" fontId="0" fillId="6" borderId="0" xfId="0" applyFill="1" applyAlignment="1">
      <alignment vertical="center"/>
    </xf>
    <xf numFmtId="0" fontId="30" fillId="6" borderId="0" xfId="0" applyFont="1" applyFill="1" applyAlignment="1">
      <alignment vertical="center"/>
    </xf>
    <xf numFmtId="0" fontId="0" fillId="0" borderId="4" xfId="0" applyBorder="1" applyAlignment="1" applyProtection="1">
      <alignment horizontal="center" vertical="center"/>
    </xf>
    <xf numFmtId="0" fontId="0" fillId="6" borderId="3" xfId="0" applyFill="1" applyBorder="1" applyAlignment="1">
      <alignment horizontal="center" vertical="center"/>
    </xf>
    <xf numFmtId="0" fontId="0" fillId="6" borderId="125" xfId="0" applyFill="1" applyBorder="1" applyAlignment="1">
      <alignment horizontal="center" vertical="center"/>
    </xf>
    <xf numFmtId="0" fontId="0" fillId="6" borderId="0" xfId="0" applyFill="1" applyBorder="1" applyAlignment="1">
      <alignment horizontal="center" vertical="center"/>
    </xf>
    <xf numFmtId="0" fontId="0" fillId="6" borderId="9" xfId="0" applyFill="1" applyBorder="1" applyAlignment="1">
      <alignment vertical="center"/>
    </xf>
    <xf numFmtId="0" fontId="0" fillId="6" borderId="1" xfId="0" applyFill="1" applyBorder="1" applyAlignment="1">
      <alignment horizontal="center" vertical="center"/>
    </xf>
    <xf numFmtId="0" fontId="0" fillId="6" borderId="12" xfId="0" applyFill="1" applyBorder="1" applyAlignment="1">
      <alignment vertical="center"/>
    </xf>
    <xf numFmtId="0" fontId="0" fillId="6" borderId="8" xfId="0" applyFill="1" applyBorder="1" applyAlignment="1">
      <alignment horizontal="center" vertical="center"/>
    </xf>
    <xf numFmtId="0" fontId="0" fillId="6" borderId="10" xfId="0" applyFill="1" applyBorder="1" applyAlignment="1">
      <alignment horizontal="center" vertical="center"/>
    </xf>
    <xf numFmtId="0" fontId="0" fillId="6" borderId="13" xfId="0" applyFill="1" applyBorder="1" applyAlignment="1">
      <alignment horizontal="center" vertical="center"/>
    </xf>
    <xf numFmtId="0" fontId="39" fillId="1" borderId="0" xfId="0" applyFont="1" applyFill="1" applyAlignment="1">
      <alignment horizontal="center" vertical="center"/>
    </xf>
    <xf numFmtId="0" fontId="45" fillId="1" borderId="0" xfId="0" applyFont="1" applyFill="1" applyAlignment="1">
      <alignment horizontal="center" vertical="center"/>
    </xf>
    <xf numFmtId="0" fontId="45" fillId="1" borderId="0" xfId="0" applyFont="1" applyFill="1" applyAlignment="1">
      <alignment horizontal="right" vertical="center"/>
    </xf>
    <xf numFmtId="0" fontId="0" fillId="0" borderId="0" xfId="0" applyFill="1" applyAlignment="1">
      <alignment horizontal="right" vertical="center"/>
    </xf>
    <xf numFmtId="0" fontId="0" fillId="0" borderId="4" xfId="0" applyFill="1" applyBorder="1" applyAlignment="1" applyProtection="1">
      <alignment horizontal="center" vertical="center"/>
      <protection locked="0"/>
    </xf>
    <xf numFmtId="0" fontId="3" fillId="1" borderId="31" xfId="0" applyFont="1" applyFill="1" applyBorder="1" applyAlignment="1">
      <alignment horizontal="center" vertical="center" shrinkToFit="1"/>
    </xf>
    <xf numFmtId="0" fontId="3" fillId="1" borderId="22" xfId="0" applyFont="1" applyFill="1" applyBorder="1" applyAlignment="1">
      <alignment horizontal="center" vertical="center" shrinkToFit="1"/>
    </xf>
    <xf numFmtId="0" fontId="3" fillId="1" borderId="23" xfId="0" applyFont="1" applyFill="1" applyBorder="1" applyAlignment="1">
      <alignment horizontal="center" vertical="center" shrinkToFit="1"/>
    </xf>
    <xf numFmtId="0" fontId="3" fillId="1" borderId="24" xfId="0" applyFont="1" applyFill="1" applyBorder="1" applyAlignment="1">
      <alignment horizontal="center" vertical="center" shrinkToFit="1"/>
    </xf>
    <xf numFmtId="0" fontId="3" fillId="1" borderId="25" xfId="0" applyFont="1" applyFill="1" applyBorder="1" applyAlignment="1">
      <alignment horizontal="center" vertical="center" shrinkToFit="1"/>
    </xf>
    <xf numFmtId="0" fontId="3" fillId="1" borderId="26" xfId="0" applyFont="1" applyFill="1" applyBorder="1" applyAlignment="1">
      <alignment horizontal="center" vertical="center" shrinkToFit="1"/>
    </xf>
    <xf numFmtId="0" fontId="3" fillId="0" borderId="25" xfId="0" applyFont="1" applyBorder="1" applyAlignment="1">
      <alignment horizontal="center" vertical="center" wrapText="1" shrinkToFit="1"/>
    </xf>
    <xf numFmtId="0" fontId="3" fillId="1" borderId="25" xfId="0" applyFont="1" applyFill="1" applyBorder="1" applyAlignment="1">
      <alignment horizontal="center" vertical="center" wrapText="1" shrinkToFit="1"/>
    </xf>
    <xf numFmtId="0" fontId="3" fillId="1" borderId="27" xfId="0" applyFont="1" applyFill="1" applyBorder="1" applyAlignment="1">
      <alignment horizontal="center" vertical="center" shrinkToFit="1"/>
    </xf>
    <xf numFmtId="0" fontId="3" fillId="6" borderId="106" xfId="0" applyFont="1" applyFill="1" applyBorder="1" applyAlignment="1">
      <alignment horizontal="center" vertical="center" wrapText="1" shrinkToFit="1"/>
    </xf>
    <xf numFmtId="0" fontId="3" fillId="6" borderId="23" xfId="0" applyFont="1" applyFill="1" applyBorder="1" applyAlignment="1">
      <alignment horizontal="center" vertical="center" wrapText="1" shrinkToFit="1"/>
    </xf>
    <xf numFmtId="0" fontId="3" fillId="6" borderId="26" xfId="0" applyFont="1" applyFill="1" applyBorder="1" applyAlignment="1">
      <alignment horizontal="center" vertical="center" wrapText="1" shrinkToFit="1"/>
    </xf>
    <xf numFmtId="49" fontId="20" fillId="6" borderId="26" xfId="0" applyNumberFormat="1" applyFont="1" applyFill="1" applyBorder="1" applyAlignment="1">
      <alignment horizontal="center" vertical="center" wrapText="1"/>
    </xf>
    <xf numFmtId="0" fontId="3" fillId="6" borderId="25" xfId="0" applyFont="1" applyFill="1" applyBorder="1" applyAlignment="1">
      <alignment horizontal="center" vertical="center" shrinkToFit="1"/>
    </xf>
    <xf numFmtId="0" fontId="3" fillId="6" borderId="25" xfId="0" applyFont="1" applyFill="1" applyBorder="1" applyAlignment="1">
      <alignment horizontal="center" vertical="center" wrapText="1" shrinkToFit="1"/>
    </xf>
    <xf numFmtId="0" fontId="34" fillId="6" borderId="25" xfId="0" applyFont="1" applyFill="1" applyBorder="1" applyAlignment="1">
      <alignment horizontal="center" vertical="center" wrapText="1" shrinkToFit="1"/>
    </xf>
    <xf numFmtId="0" fontId="3" fillId="6" borderId="21" xfId="0" applyFont="1" applyFill="1" applyBorder="1" applyAlignment="1">
      <alignment horizontal="center" vertical="center" shrinkToFit="1"/>
    </xf>
    <xf numFmtId="0" fontId="49" fillId="0" borderId="0" xfId="0" applyFont="1" applyAlignment="1">
      <alignment horizontal="center" vertical="center"/>
    </xf>
    <xf numFmtId="0" fontId="3" fillId="6" borderId="0" xfId="0" applyFont="1" applyFill="1" applyAlignment="1">
      <alignment horizontal="center" vertical="center"/>
    </xf>
    <xf numFmtId="0" fontId="23" fillId="6" borderId="0" xfId="0" applyFont="1" applyFill="1" applyAlignment="1">
      <alignment horizontal="left" vertical="center" shrinkToFit="1"/>
    </xf>
    <xf numFmtId="0" fontId="3" fillId="1" borderId="67" xfId="0" applyFont="1" applyFill="1" applyBorder="1" applyAlignment="1">
      <alignment horizontal="center" vertical="center" shrinkToFit="1"/>
    </xf>
    <xf numFmtId="0" fontId="34" fillId="6" borderId="26" xfId="0" applyFont="1" applyFill="1" applyBorder="1" applyAlignment="1">
      <alignment horizontal="center" vertical="center" wrapText="1" shrinkToFit="1"/>
    </xf>
    <xf numFmtId="0" fontId="25" fillId="0" borderId="0" xfId="0" applyFont="1" applyAlignment="1">
      <alignment horizontal="center" vertical="center"/>
    </xf>
    <xf numFmtId="0" fontId="3" fillId="6" borderId="26" xfId="0" applyFont="1" applyFill="1" applyBorder="1" applyAlignment="1">
      <alignment horizontal="center" vertical="center" shrinkToFit="1"/>
    </xf>
    <xf numFmtId="0" fontId="3" fillId="6" borderId="0" xfId="0" applyFont="1" applyFill="1" applyAlignment="1">
      <alignment vertical="center"/>
    </xf>
    <xf numFmtId="0" fontId="25" fillId="6" borderId="0" xfId="0" applyFont="1" applyFill="1"/>
    <xf numFmtId="0" fontId="33" fillId="6" borderId="0" xfId="0" applyFont="1" applyFill="1" applyAlignment="1">
      <alignment vertical="center"/>
    </xf>
    <xf numFmtId="49" fontId="3" fillId="2" borderId="24" xfId="0" applyNumberFormat="1" applyFont="1" applyFill="1" applyBorder="1" applyAlignment="1">
      <alignment horizontal="center" vertical="center" wrapText="1" shrinkToFit="1"/>
    </xf>
    <xf numFmtId="0" fontId="3" fillId="1" borderId="24" xfId="0" applyFont="1" applyFill="1" applyBorder="1" applyAlignment="1">
      <alignment horizontal="center" vertical="center" wrapText="1" shrinkToFit="1"/>
    </xf>
    <xf numFmtId="0" fontId="51" fillId="5" borderId="0" xfId="0" applyFont="1" applyFill="1" applyAlignment="1">
      <alignment vertical="center"/>
    </xf>
    <xf numFmtId="0" fontId="50" fillId="5" borderId="0" xfId="0" applyFont="1" applyFill="1" applyAlignment="1">
      <alignment vertical="center"/>
    </xf>
    <xf numFmtId="0" fontId="0" fillId="1" borderId="0" xfId="0" quotePrefix="1" applyFill="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right" vertical="center" shrinkToFit="1"/>
    </xf>
    <xf numFmtId="0" fontId="10" fillId="0" borderId="4" xfId="0" applyFont="1" applyBorder="1" applyAlignment="1">
      <alignment horizontal="center" vertical="center"/>
    </xf>
    <xf numFmtId="0" fontId="30" fillId="0" borderId="4" xfId="0" applyFont="1" applyBorder="1" applyAlignment="1">
      <alignment vertical="center"/>
    </xf>
    <xf numFmtId="0" fontId="52" fillId="6" borderId="0" xfId="0" applyFont="1" applyFill="1"/>
    <xf numFmtId="0" fontId="0" fillId="6" borderId="4" xfId="0" applyFill="1" applyBorder="1" applyAlignment="1" applyProtection="1">
      <alignment horizontal="center" vertical="center"/>
      <protection locked="0"/>
    </xf>
    <xf numFmtId="0" fontId="3" fillId="0" borderId="22" xfId="0" applyFont="1" applyFill="1" applyBorder="1" applyAlignment="1">
      <alignment horizontal="center" vertical="center" shrinkToFit="1"/>
    </xf>
    <xf numFmtId="49" fontId="34" fillId="0" borderId="67" xfId="0" applyNumberFormat="1" applyFont="1" applyFill="1" applyBorder="1" applyAlignment="1">
      <alignment horizontal="center" vertical="center" wrapText="1" shrinkToFit="1"/>
    </xf>
    <xf numFmtId="0" fontId="3" fillId="4" borderId="0" xfId="0" applyFont="1" applyFill="1" applyAlignment="1">
      <alignment horizontal="center" vertical="center" shrinkToFit="1"/>
    </xf>
    <xf numFmtId="0" fontId="23" fillId="4" borderId="0" xfId="0" applyFont="1" applyFill="1" applyAlignment="1">
      <alignment horizontal="center" vertical="center" shrinkToFit="1"/>
    </xf>
    <xf numFmtId="49" fontId="3" fillId="4" borderId="0" xfId="0" applyNumberFormat="1" applyFont="1" applyFill="1" applyAlignment="1">
      <alignment horizontal="center" vertical="center" shrinkToFit="1"/>
    </xf>
    <xf numFmtId="0" fontId="3" fillId="3" borderId="0" xfId="0" applyFont="1" applyFill="1" applyAlignment="1">
      <alignment horizontal="center" vertical="center" shrinkToFit="1"/>
    </xf>
    <xf numFmtId="0" fontId="23" fillId="0" borderId="0" xfId="0" applyFont="1" applyAlignment="1">
      <alignment horizontal="center" vertical="center" shrinkToFit="1"/>
    </xf>
    <xf numFmtId="0" fontId="3" fillId="0" borderId="0" xfId="0" applyFont="1" applyAlignment="1">
      <alignment horizontal="center" vertical="center"/>
    </xf>
    <xf numFmtId="0" fontId="25" fillId="0" borderId="0" xfId="0" applyFont="1" applyAlignment="1">
      <alignment vertical="center"/>
    </xf>
    <xf numFmtId="49" fontId="3" fillId="0" borderId="0" xfId="0" applyNumberFormat="1" applyFont="1" applyAlignment="1">
      <alignment horizontal="center" vertical="center"/>
    </xf>
    <xf numFmtId="0" fontId="26" fillId="0" borderId="0" xfId="0" applyFont="1" applyAlignment="1">
      <alignment vertical="center"/>
    </xf>
    <xf numFmtId="0" fontId="19" fillId="0" borderId="0" xfId="0" applyFont="1" applyAlignment="1">
      <alignment horizontal="center" vertical="center" wrapText="1"/>
    </xf>
    <xf numFmtId="0" fontId="47" fillId="0" borderId="0" xfId="0" applyFont="1" applyAlignment="1">
      <alignment horizontal="center" vertical="center"/>
    </xf>
    <xf numFmtId="0" fontId="32" fillId="0" borderId="0" xfId="0" applyFont="1" applyAlignment="1">
      <alignment horizontal="right" vertical="center"/>
    </xf>
    <xf numFmtId="0" fontId="23" fillId="1" borderId="65" xfId="0" applyFont="1" applyFill="1" applyBorder="1" applyAlignment="1">
      <alignment horizontal="center" vertical="center" shrinkToFit="1"/>
    </xf>
    <xf numFmtId="0" fontId="23" fillId="1" borderId="19" xfId="0" applyFont="1" applyFill="1" applyBorder="1" applyAlignment="1">
      <alignment horizontal="center" vertical="center" shrinkToFit="1"/>
    </xf>
    <xf numFmtId="0" fontId="3" fillId="0" borderId="107" xfId="0" applyFont="1" applyBorder="1" applyAlignment="1" applyProtection="1">
      <alignment horizontal="center" vertical="center" shrinkToFit="1"/>
      <protection locked="0"/>
    </xf>
    <xf numFmtId="0" fontId="3" fillId="0" borderId="65" xfId="0"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0" fontId="3" fillId="1" borderId="105" xfId="0" applyFont="1" applyFill="1" applyBorder="1" applyAlignment="1" applyProtection="1">
      <alignment horizontal="center" vertical="center" shrinkToFit="1"/>
      <protection locked="0"/>
    </xf>
    <xf numFmtId="49" fontId="3" fillId="2" borderId="12" xfId="0" applyNumberFormat="1" applyFont="1" applyFill="1" applyBorder="1" applyAlignment="1" applyProtection="1">
      <alignment horizontal="center" vertical="center" shrinkToFit="1"/>
      <protection locked="0"/>
    </xf>
    <xf numFmtId="0" fontId="3" fillId="1" borderId="10" xfId="0" applyFont="1" applyFill="1" applyBorder="1" applyAlignment="1" applyProtection="1">
      <alignment horizontal="center" vertical="center" shrinkToFit="1"/>
      <protection locked="0"/>
    </xf>
    <xf numFmtId="179" fontId="3" fillId="0" borderId="19" xfId="0" applyNumberFormat="1" applyFont="1" applyBorder="1" applyAlignment="1" applyProtection="1">
      <alignment horizontal="center" vertical="center" shrinkToFit="1"/>
      <protection locked="0"/>
    </xf>
    <xf numFmtId="0" fontId="3" fillId="0" borderId="52"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56" fontId="3" fillId="0" borderId="48" xfId="0" applyNumberFormat="1" applyFont="1" applyBorder="1" applyAlignment="1" applyProtection="1">
      <alignment horizontal="center" vertical="center" shrinkToFit="1"/>
      <protection locked="0"/>
    </xf>
    <xf numFmtId="0" fontId="3" fillId="0" borderId="83" xfId="0" applyFont="1" applyBorder="1" applyAlignment="1" applyProtection="1">
      <alignment horizontal="center" vertical="center" shrinkToFit="1"/>
      <protection locked="0"/>
    </xf>
    <xf numFmtId="0" fontId="3" fillId="0" borderId="16" xfId="0" applyFont="1" applyBorder="1" applyAlignment="1">
      <alignment horizontal="center" vertical="center" shrinkToFit="1"/>
    </xf>
    <xf numFmtId="0" fontId="3" fillId="1" borderId="14" xfId="0" applyFont="1" applyFill="1" applyBorder="1" applyAlignment="1">
      <alignment horizontal="center" vertical="center" shrinkToFit="1"/>
    </xf>
    <xf numFmtId="0" fontId="23" fillId="1" borderId="66" xfId="0" applyFont="1" applyFill="1" applyBorder="1" applyAlignment="1">
      <alignment horizontal="center" vertical="center" shrinkToFit="1"/>
    </xf>
    <xf numFmtId="0" fontId="23" fillId="1" borderId="4" xfId="0" applyFont="1" applyFill="1" applyBorder="1" applyAlignment="1">
      <alignment horizontal="center" vertical="center" shrinkToFit="1"/>
    </xf>
    <xf numFmtId="0" fontId="3" fillId="0" borderId="108" xfId="0" applyFont="1" applyBorder="1" applyAlignment="1" applyProtection="1">
      <alignment horizontal="center" vertical="center" shrinkToFit="1"/>
      <protection locked="0"/>
    </xf>
    <xf numFmtId="0" fontId="3" fillId="0" borderId="66" xfId="0"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0" fontId="3" fillId="1" borderId="14" xfId="0" applyFont="1" applyFill="1" applyBorder="1" applyAlignment="1" applyProtection="1">
      <alignment horizontal="center" vertical="center" shrinkToFit="1"/>
      <protection locked="0"/>
    </xf>
    <xf numFmtId="49" fontId="3" fillId="2" borderId="72" xfId="0" applyNumberFormat="1" applyFont="1" applyFill="1" applyBorder="1" applyAlignment="1" applyProtection="1">
      <alignment horizontal="center" vertical="center" shrinkToFit="1"/>
      <protection locked="0"/>
    </xf>
    <xf numFmtId="0" fontId="3" fillId="1" borderId="11" xfId="0" applyFont="1" applyFill="1" applyBorder="1" applyAlignment="1" applyProtection="1">
      <alignment horizontal="center" vertical="center" shrinkToFit="1"/>
      <protection locked="0"/>
    </xf>
    <xf numFmtId="179" fontId="3" fillId="0" borderId="4" xfId="0" applyNumberFormat="1" applyFont="1" applyBorder="1" applyAlignment="1" applyProtection="1">
      <alignment horizontal="center" vertical="center" shrinkToFit="1"/>
      <protection locked="0"/>
    </xf>
    <xf numFmtId="0" fontId="3" fillId="0" borderId="77"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84" xfId="0" applyFont="1" applyBorder="1" applyAlignment="1" applyProtection="1">
      <alignment horizontal="center" vertical="center" shrinkToFit="1"/>
      <protection locked="0"/>
    </xf>
    <xf numFmtId="0" fontId="3" fillId="1" borderId="4" xfId="0" applyFont="1" applyFill="1" applyBorder="1" applyAlignment="1">
      <alignment horizontal="center" vertical="center" shrinkToFit="1"/>
    </xf>
    <xf numFmtId="0" fontId="3" fillId="0" borderId="146" xfId="0" applyFont="1" applyBorder="1" applyAlignment="1">
      <alignment horizontal="center" vertical="center" shrinkToFit="1"/>
    </xf>
    <xf numFmtId="0" fontId="3" fillId="1" borderId="147" xfId="0" applyFont="1" applyFill="1" applyBorder="1" applyAlignment="1">
      <alignment horizontal="center" vertical="center" shrinkToFit="1"/>
    </xf>
    <xf numFmtId="0" fontId="3" fillId="1" borderId="85" xfId="0" applyFont="1" applyFill="1" applyBorder="1" applyAlignment="1">
      <alignment horizontal="center" vertical="center" shrinkToFit="1"/>
    </xf>
    <xf numFmtId="0" fontId="23" fillId="1" borderId="79" xfId="0" applyFont="1" applyFill="1" applyBorder="1" applyAlignment="1">
      <alignment horizontal="center" vertical="center" shrinkToFit="1"/>
    </xf>
    <xf numFmtId="0" fontId="3" fillId="1" borderId="86" xfId="0" applyFont="1" applyFill="1" applyBorder="1" applyAlignment="1">
      <alignment horizontal="center" vertical="center" shrinkToFit="1"/>
    </xf>
    <xf numFmtId="0" fontId="23" fillId="1" borderId="82" xfId="0" applyFont="1" applyFill="1" applyBorder="1" applyAlignment="1">
      <alignment horizontal="center" vertical="center" shrinkToFit="1"/>
    </xf>
    <xf numFmtId="0" fontId="3" fillId="0" borderId="109" xfId="0" applyFont="1" applyBorder="1" applyAlignment="1" applyProtection="1">
      <alignment horizontal="center" vertical="center" shrinkToFit="1"/>
      <protection locked="0"/>
    </xf>
    <xf numFmtId="0" fontId="3" fillId="0" borderId="79" xfId="0" applyFont="1" applyBorder="1" applyAlignment="1" applyProtection="1">
      <alignment horizontal="center" vertical="center" shrinkToFit="1"/>
      <protection locked="0"/>
    </xf>
    <xf numFmtId="0" fontId="3" fillId="0" borderId="80" xfId="0" applyFont="1" applyBorder="1" applyAlignment="1" applyProtection="1">
      <alignment horizontal="center" vertical="center" shrinkToFit="1"/>
      <protection locked="0"/>
    </xf>
    <xf numFmtId="49" fontId="3" fillId="0" borderId="80" xfId="0" applyNumberFormat="1" applyFont="1" applyBorder="1" applyAlignment="1" applyProtection="1">
      <alignment horizontal="center" vertical="center" shrinkToFit="1"/>
      <protection locked="0"/>
    </xf>
    <xf numFmtId="0" fontId="3" fillId="1" borderId="85" xfId="0" applyFont="1" applyFill="1" applyBorder="1" applyAlignment="1" applyProtection="1">
      <alignment horizontal="center" vertical="center" shrinkToFit="1"/>
      <protection locked="0"/>
    </xf>
    <xf numFmtId="49" fontId="3" fillId="2" borderId="81" xfId="0" applyNumberFormat="1" applyFont="1" applyFill="1" applyBorder="1" applyAlignment="1" applyProtection="1">
      <alignment horizontal="center" vertical="center" shrinkToFit="1"/>
      <protection locked="0"/>
    </xf>
    <xf numFmtId="0" fontId="3" fillId="1" borderId="80" xfId="0" applyFont="1" applyFill="1" applyBorder="1" applyAlignment="1" applyProtection="1">
      <alignment horizontal="center" vertical="center" shrinkToFit="1"/>
      <protection locked="0"/>
    </xf>
    <xf numFmtId="0" fontId="3" fillId="0" borderId="82" xfId="0" applyFont="1" applyBorder="1" applyAlignment="1" applyProtection="1">
      <alignment horizontal="center" vertical="center" shrinkToFit="1"/>
      <protection locked="0"/>
    </xf>
    <xf numFmtId="179" fontId="3" fillId="0" borderId="82" xfId="0" applyNumberFormat="1" applyFont="1" applyBorder="1" applyAlignment="1" applyProtection="1">
      <alignment horizontal="center" vertical="center" shrinkToFit="1"/>
      <protection locked="0"/>
    </xf>
    <xf numFmtId="0" fontId="3" fillId="0" borderId="78" xfId="0" applyFont="1" applyBorder="1" applyAlignment="1" applyProtection="1">
      <alignment horizontal="center" vertical="center" shrinkToFit="1"/>
      <protection locked="0"/>
    </xf>
    <xf numFmtId="0" fontId="3" fillId="0" borderId="85" xfId="0" applyFont="1" applyBorder="1" applyAlignment="1" applyProtection="1">
      <alignment horizontal="center" vertical="center" shrinkToFit="1"/>
      <protection locked="0"/>
    </xf>
    <xf numFmtId="0" fontId="3" fillId="0" borderId="86" xfId="0" applyFont="1" applyBorder="1" applyAlignment="1" applyProtection="1">
      <alignment horizontal="center" vertical="center" shrinkToFit="1"/>
      <protection locked="0"/>
    </xf>
    <xf numFmtId="0" fontId="3" fillId="0" borderId="87" xfId="0" applyFont="1" applyBorder="1" applyAlignment="1" applyProtection="1">
      <alignment horizontal="center" vertical="center" shrinkToFit="1"/>
      <protection locked="0"/>
    </xf>
    <xf numFmtId="0" fontId="3" fillId="1" borderId="82" xfId="0" applyFont="1" applyFill="1" applyBorder="1" applyAlignment="1">
      <alignment horizontal="center" vertical="center" shrinkToFit="1"/>
    </xf>
    <xf numFmtId="0" fontId="3" fillId="1" borderId="80" xfId="0" applyFont="1" applyFill="1" applyBorder="1" applyAlignment="1">
      <alignment horizontal="center" vertical="center" shrinkToFit="1"/>
    </xf>
    <xf numFmtId="0" fontId="3" fillId="1" borderId="87" xfId="0" applyFont="1" applyFill="1" applyBorder="1" applyAlignment="1">
      <alignment horizontal="center" vertical="center" shrinkToFit="1"/>
    </xf>
    <xf numFmtId="0" fontId="53" fillId="4" borderId="0" xfId="0" applyFont="1" applyFill="1" applyAlignment="1">
      <alignment vertical="center"/>
    </xf>
    <xf numFmtId="0" fontId="33" fillId="6" borderId="0" xfId="0" applyFont="1" applyFill="1" applyAlignment="1">
      <alignment horizontal="left" vertical="center"/>
    </xf>
    <xf numFmtId="0" fontId="3" fillId="1" borderId="22" xfId="0" applyFont="1" applyFill="1" applyBorder="1" applyAlignment="1">
      <alignment horizontal="center" vertical="center" wrapText="1" shrinkToFit="1"/>
    </xf>
    <xf numFmtId="0" fontId="3" fillId="1" borderId="23" xfId="0" applyFont="1" applyFill="1" applyBorder="1" applyAlignment="1">
      <alignment horizontal="center" vertical="center" wrapText="1" shrinkToFit="1"/>
    </xf>
    <xf numFmtId="0" fontId="3" fillId="6" borderId="22" xfId="0" applyFont="1" applyFill="1" applyBorder="1" applyAlignment="1">
      <alignment horizontal="center" vertical="center" wrapText="1" shrinkToFit="1"/>
    </xf>
    <xf numFmtId="0" fontId="3" fillId="6" borderId="24" xfId="0" applyFont="1" applyFill="1" applyBorder="1" applyAlignment="1">
      <alignment horizontal="center" vertical="center" shrinkToFit="1"/>
    </xf>
    <xf numFmtId="0" fontId="55" fillId="6" borderId="0" xfId="0" applyFont="1" applyFill="1" applyAlignment="1">
      <alignment vertical="center"/>
    </xf>
    <xf numFmtId="49" fontId="3" fillId="6" borderId="0" xfId="0" applyNumberFormat="1" applyFont="1" applyFill="1" applyAlignment="1">
      <alignment horizontal="center" vertical="center"/>
    </xf>
    <xf numFmtId="14" fontId="13" fillId="0" borderId="0" xfId="0" applyNumberFormat="1" applyFont="1" applyAlignment="1">
      <alignment horizontal="center"/>
    </xf>
    <xf numFmtId="0" fontId="0" fillId="0" borderId="0" xfId="0" applyAlignment="1">
      <alignment horizontal="center"/>
    </xf>
    <xf numFmtId="0" fontId="4" fillId="0" borderId="0" xfId="0" applyFont="1" applyAlignment="1">
      <alignment horizontal="center" vertical="top" wrapText="1"/>
    </xf>
    <xf numFmtId="0" fontId="0" fillId="0" borderId="11" xfId="0" applyFill="1" applyBorder="1" applyAlignment="1" applyProtection="1">
      <alignment vertical="center" wrapText="1"/>
      <protection locked="0"/>
    </xf>
    <xf numFmtId="0" fontId="0" fillId="0" borderId="2" xfId="0" applyFill="1" applyBorder="1" applyAlignment="1" applyProtection="1">
      <alignment vertical="center" wrapText="1"/>
      <protection locked="0"/>
    </xf>
    <xf numFmtId="0" fontId="0" fillId="0" borderId="72" xfId="0"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72" xfId="0" applyBorder="1" applyAlignment="1" applyProtection="1">
      <alignment vertical="center" wrapText="1"/>
      <protection locked="0"/>
    </xf>
    <xf numFmtId="0" fontId="0" fillId="6" borderId="11" xfId="0" applyFill="1" applyBorder="1" applyAlignment="1" applyProtection="1">
      <alignment vertical="center" wrapText="1"/>
      <protection locked="0"/>
    </xf>
    <xf numFmtId="0" fontId="0" fillId="6" borderId="2" xfId="0" applyFill="1" applyBorder="1" applyAlignment="1" applyProtection="1">
      <alignment vertical="center" wrapText="1"/>
      <protection locked="0"/>
    </xf>
    <xf numFmtId="0" fontId="0" fillId="6" borderId="72" xfId="0" applyFill="1" applyBorder="1" applyAlignment="1" applyProtection="1">
      <alignment vertical="center" wrapText="1"/>
      <protection locked="0"/>
    </xf>
    <xf numFmtId="0" fontId="0" fillId="6" borderId="11" xfId="0" applyFill="1" applyBorder="1" applyAlignment="1" applyProtection="1">
      <alignment horizontal="center" vertical="center" wrapText="1"/>
      <protection locked="0"/>
    </xf>
    <xf numFmtId="0" fontId="0" fillId="6" borderId="72" xfId="0" applyFill="1" applyBorder="1" applyAlignment="1" applyProtection="1">
      <alignment horizontal="center" vertical="center" wrapText="1"/>
      <protection locked="0"/>
    </xf>
    <xf numFmtId="0" fontId="0" fillId="6" borderId="119" xfId="0" applyFill="1" applyBorder="1" applyAlignment="1" applyProtection="1">
      <alignment horizontal="center" vertical="center"/>
      <protection locked="0"/>
    </xf>
    <xf numFmtId="0" fontId="0" fillId="6" borderId="120" xfId="0" applyFill="1" applyBorder="1" applyAlignment="1" applyProtection="1">
      <alignment horizontal="center" vertical="center"/>
      <protection locked="0"/>
    </xf>
    <xf numFmtId="0" fontId="0" fillId="6" borderId="121" xfId="0"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14" fontId="0" fillId="6" borderId="11" xfId="0" applyNumberFormat="1" applyFill="1" applyBorder="1" applyAlignment="1" applyProtection="1">
      <alignment horizontal="center" vertical="center"/>
      <protection locked="0"/>
    </xf>
    <xf numFmtId="14" fontId="0" fillId="6" borderId="72" xfId="0" applyNumberFormat="1" applyFill="1" applyBorder="1" applyAlignment="1" applyProtection="1">
      <alignment horizontal="center" vertical="center"/>
      <protection locked="0"/>
    </xf>
    <xf numFmtId="0" fontId="0" fillId="0" borderId="1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72" xfId="0" applyBorder="1" applyAlignment="1" applyProtection="1">
      <alignment horizontal="center" vertical="center" wrapText="1"/>
    </xf>
    <xf numFmtId="0" fontId="0" fillId="0" borderId="11" xfId="0" applyBorder="1" applyAlignment="1" applyProtection="1">
      <alignment horizontal="center" vertical="center"/>
    </xf>
    <xf numFmtId="0" fontId="0" fillId="0" borderId="2" xfId="0" applyBorder="1" applyAlignment="1" applyProtection="1">
      <alignment horizontal="center" vertical="center"/>
    </xf>
    <xf numFmtId="0" fontId="0" fillId="0" borderId="72" xfId="0" applyBorder="1" applyAlignment="1" applyProtection="1">
      <alignment horizontal="center" vertical="center"/>
    </xf>
    <xf numFmtId="0" fontId="51" fillId="7" borderId="0" xfId="0" applyFont="1" applyFill="1" applyAlignment="1">
      <alignment horizontal="center" vertical="center"/>
    </xf>
    <xf numFmtId="0" fontId="0" fillId="0" borderId="44" xfId="0" applyBorder="1" applyAlignment="1">
      <alignment horizontal="center" vertical="center" shrinkToFit="1"/>
    </xf>
    <xf numFmtId="0" fontId="0" fillId="0" borderId="122" xfId="0" applyBorder="1" applyAlignment="1">
      <alignment horizontal="center" vertical="center" shrinkToFit="1"/>
    </xf>
    <xf numFmtId="0" fontId="0" fillId="0" borderId="42" xfId="0" applyBorder="1" applyAlignment="1">
      <alignment horizontal="center" vertical="center" shrinkToFit="1"/>
    </xf>
    <xf numFmtId="0" fontId="0" fillId="0" borderId="123" xfId="0" applyBorder="1" applyAlignment="1">
      <alignment horizontal="center" vertical="center" shrinkToFit="1"/>
    </xf>
    <xf numFmtId="0" fontId="0" fillId="0" borderId="43" xfId="0" applyBorder="1" applyAlignment="1">
      <alignment horizontal="center" vertical="center" shrinkToFit="1"/>
    </xf>
    <xf numFmtId="0" fontId="0" fillId="0" borderId="124" xfId="0" applyBorder="1" applyAlignment="1">
      <alignment horizontal="center" vertical="center" shrinkToFit="1"/>
    </xf>
    <xf numFmtId="56" fontId="9" fillId="0" borderId="7" xfId="0" applyNumberFormat="1" applyFont="1" applyBorder="1" applyAlignment="1">
      <alignment horizontal="center" vertical="center" shrinkToFit="1"/>
    </xf>
    <xf numFmtId="0" fontId="8" fillId="0" borderId="11"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2" xfId="0" applyFont="1" applyBorder="1" applyAlignment="1">
      <alignment horizontal="center" vertical="center" wrapText="1"/>
    </xf>
    <xf numFmtId="31" fontId="16" fillId="0" borderId="8" xfId="0" applyNumberFormat="1" applyFont="1" applyBorder="1" applyAlignment="1">
      <alignment horizontal="center" vertical="center" shrinkToFit="1"/>
    </xf>
    <xf numFmtId="31" fontId="16" fillId="0" borderId="9" xfId="0" applyNumberFormat="1" applyFont="1" applyBorder="1" applyAlignment="1">
      <alignment horizontal="center" vertical="center" shrinkToFit="1"/>
    </xf>
    <xf numFmtId="0" fontId="11" fillId="0" borderId="3" xfId="0" applyFont="1" applyBorder="1" applyAlignment="1">
      <alignment horizontal="center" vertical="center"/>
    </xf>
    <xf numFmtId="0" fontId="11" fillId="0" borderId="125"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0" fillId="0" borderId="0" xfId="0" quotePrefix="1" applyAlignment="1">
      <alignment horizontal="center" vertical="center"/>
    </xf>
    <xf numFmtId="0" fontId="0" fillId="0" borderId="0" xfId="0" applyAlignment="1">
      <alignment vertical="center" shrinkToFit="1"/>
    </xf>
    <xf numFmtId="0" fontId="0" fillId="0" borderId="9" xfId="0" applyBorder="1" applyAlignment="1">
      <alignment vertical="center" shrinkToFit="1"/>
    </xf>
    <xf numFmtId="0" fontId="0" fillId="0" borderId="8" xfId="0" quotePrefix="1" applyBorder="1" applyAlignment="1">
      <alignment horizontal="center" vertical="center"/>
    </xf>
    <xf numFmtId="0" fontId="0" fillId="0" borderId="10" xfId="0" quotePrefix="1" applyBorder="1" applyAlignment="1">
      <alignment horizontal="center" vertical="center"/>
    </xf>
    <xf numFmtId="0" fontId="6" fillId="0" borderId="0" xfId="0" applyFont="1" applyAlignment="1">
      <alignment vertical="center" wrapText="1"/>
    </xf>
    <xf numFmtId="0" fontId="6" fillId="0" borderId="1" xfId="0" applyFont="1" applyBorder="1" applyAlignment="1">
      <alignmen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25" xfId="0" applyBorder="1" applyAlignment="1">
      <alignment horizontal="center" vertical="center"/>
    </xf>
    <xf numFmtId="0" fontId="0" fillId="0" borderId="1" xfId="0" quotePrefix="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0" xfId="0" applyFont="1" applyAlignment="1">
      <alignment horizontal="center" vertical="center" wrapText="1"/>
    </xf>
    <xf numFmtId="14" fontId="3" fillId="0" borderId="129" xfId="0" applyNumberFormat="1" applyFont="1" applyBorder="1" applyAlignment="1">
      <alignment horizontal="center" vertical="center" wrapText="1"/>
    </xf>
    <xf numFmtId="14" fontId="3" fillId="0" borderId="130" xfId="0" applyNumberFormat="1" applyFont="1" applyBorder="1" applyAlignment="1">
      <alignment horizontal="center" vertical="center" wrapText="1"/>
    </xf>
    <xf numFmtId="14" fontId="3" fillId="0" borderId="142" xfId="0" applyNumberFormat="1" applyFont="1" applyBorder="1" applyAlignment="1">
      <alignment horizontal="center" vertical="center" wrapText="1"/>
    </xf>
    <xf numFmtId="0" fontId="3" fillId="0" borderId="1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43" xfId="0" applyFont="1" applyBorder="1" applyAlignment="1">
      <alignment horizontal="center" vertical="center" shrinkToFit="1"/>
    </xf>
    <xf numFmtId="176" fontId="3" fillId="0" borderId="141" xfId="0" applyNumberFormat="1" applyFont="1" applyBorder="1" applyAlignment="1">
      <alignment horizontal="center" vertical="center" shrinkToFit="1"/>
    </xf>
    <xf numFmtId="176" fontId="3" fillId="0" borderId="92" xfId="0" applyNumberFormat="1" applyFont="1" applyBorder="1" applyAlignment="1">
      <alignment horizontal="center" vertical="center" shrinkToFit="1"/>
    </xf>
    <xf numFmtId="176" fontId="3" fillId="0" borderId="83" xfId="0" applyNumberFormat="1"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39" xfId="0" applyFont="1" applyBorder="1" applyAlignment="1">
      <alignment horizontal="center" vertical="center" wrapText="1"/>
    </xf>
    <xf numFmtId="0" fontId="3" fillId="0" borderId="134"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4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90" xfId="0" applyFont="1" applyBorder="1" applyAlignment="1">
      <alignment horizontal="center" vertical="center" wrapText="1"/>
    </xf>
    <xf numFmtId="176" fontId="3" fillId="0" borderId="95" xfId="0" applyNumberFormat="1" applyFont="1" applyBorder="1" applyAlignment="1">
      <alignment horizontal="center" vertical="center" shrinkToFit="1"/>
    </xf>
    <xf numFmtId="0" fontId="3" fillId="0" borderId="144" xfId="0" applyFont="1" applyBorder="1" applyAlignment="1">
      <alignment horizontal="center" vertical="center" shrinkToFit="1"/>
    </xf>
    <xf numFmtId="0" fontId="3" fillId="0" borderId="145" xfId="0" applyFont="1" applyBorder="1" applyAlignment="1">
      <alignment horizontal="center" vertical="center" wrapText="1"/>
    </xf>
    <xf numFmtId="0" fontId="3" fillId="0" borderId="94" xfId="0" applyFont="1" applyBorder="1" applyAlignment="1">
      <alignment horizontal="center" vertical="center" wrapText="1"/>
    </xf>
    <xf numFmtId="14" fontId="3" fillId="0" borderId="131" xfId="0" applyNumberFormat="1" applyFont="1" applyBorder="1" applyAlignment="1">
      <alignment horizontal="center" vertical="center" wrapText="1"/>
    </xf>
    <xf numFmtId="176" fontId="3" fillId="0" borderId="138" xfId="0" applyNumberFormat="1" applyFont="1" applyBorder="1" applyAlignment="1">
      <alignment horizontal="center" vertical="center" shrinkToFit="1"/>
    </xf>
    <xf numFmtId="0" fontId="3" fillId="0" borderId="127" xfId="0" applyFont="1" applyBorder="1" applyAlignment="1">
      <alignment horizontal="center" vertical="center" shrinkToFit="1"/>
    </xf>
    <xf numFmtId="0" fontId="3" fillId="0" borderId="128" xfId="0" applyFont="1" applyBorder="1" applyAlignment="1">
      <alignment horizontal="center" vertical="center" shrinkToFit="1"/>
    </xf>
    <xf numFmtId="0" fontId="3" fillId="0" borderId="133" xfId="0" applyFont="1" applyBorder="1" applyAlignment="1">
      <alignment horizontal="center" vertical="center" wrapText="1"/>
    </xf>
    <xf numFmtId="0" fontId="3" fillId="0" borderId="136" xfId="0" applyFont="1" applyBorder="1" applyAlignment="1">
      <alignment horizontal="center" vertical="center" wrapText="1"/>
    </xf>
    <xf numFmtId="14" fontId="3" fillId="0" borderId="137" xfId="0" applyNumberFormat="1" applyFont="1" applyBorder="1" applyAlignment="1">
      <alignment horizontal="center" vertical="center" wrapText="1"/>
    </xf>
  </cellXfs>
  <cellStyles count="2">
    <cellStyle name="標準" xfId="0" builtinId="0"/>
    <cellStyle name="標準 2" xfId="1"/>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34BC9"/>
      <color rgb="FF9148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F123"/>
  <sheetViews>
    <sheetView tabSelected="1" zoomScale="75" zoomScaleNormal="75" workbookViewId="0">
      <selection activeCell="F6" sqref="F6"/>
    </sheetView>
  </sheetViews>
  <sheetFormatPr defaultColWidth="9" defaultRowHeight="13.2"/>
  <cols>
    <col min="1" max="1" width="5.21875" style="38" customWidth="1"/>
    <col min="2" max="2" width="4.88671875" style="38" customWidth="1"/>
    <col min="3" max="3" width="7.6640625" style="38" customWidth="1"/>
    <col min="4" max="4" width="5.88671875" style="38" customWidth="1"/>
    <col min="5" max="5" width="4.109375" style="38" customWidth="1"/>
    <col min="6" max="6" width="7.88671875" style="38" customWidth="1"/>
    <col min="7" max="7" width="5.109375" style="38" customWidth="1"/>
    <col min="8" max="8" width="4.6640625" style="38" customWidth="1"/>
    <col min="9" max="9" width="5.21875" style="38" customWidth="1"/>
    <col min="10" max="10" width="7.33203125" style="38" customWidth="1"/>
    <col min="11" max="11" width="5.33203125" style="38" customWidth="1"/>
    <col min="12" max="12" width="7.6640625" style="38" customWidth="1"/>
    <col min="13" max="13" width="3" style="38" customWidth="1"/>
    <col min="14" max="14" width="6.44140625" style="38" customWidth="1"/>
    <col min="15" max="15" width="6.33203125" style="38" customWidth="1"/>
    <col min="16" max="17" width="11.77734375" style="38" customWidth="1"/>
    <col min="18" max="18" width="7" style="38" customWidth="1"/>
    <col min="19" max="19" width="6.6640625" style="38" customWidth="1"/>
    <col min="20" max="20" width="9.33203125" style="38" customWidth="1"/>
    <col min="21" max="23" width="6" style="38" customWidth="1"/>
    <col min="24" max="24" width="9.109375" style="38" customWidth="1"/>
    <col min="25" max="25" width="7.88671875" style="38" customWidth="1"/>
    <col min="26" max="26" width="6.109375" style="38" customWidth="1"/>
    <col min="27" max="27" width="5.88671875" style="38" customWidth="1"/>
    <col min="28" max="28" width="7.44140625" style="38" customWidth="1"/>
    <col min="29" max="30" width="9" style="38"/>
    <col min="31" max="31" width="10.109375" style="38" customWidth="1"/>
    <col min="32" max="32" width="5.44140625" style="38" customWidth="1"/>
    <col min="33" max="33" width="8.33203125" style="38" customWidth="1"/>
    <col min="34" max="34" width="6.6640625" style="38" customWidth="1"/>
    <col min="35" max="16384" width="9" style="38"/>
  </cols>
  <sheetData>
    <row r="1" spans="1:27" s="124" customFormat="1" ht="23.4">
      <c r="A1" s="125" t="s">
        <v>1842</v>
      </c>
    </row>
    <row r="2" spans="1:27" s="124" customFormat="1" ht="19.2">
      <c r="P2" s="478">
        <v>45352</v>
      </c>
      <c r="Q2" s="479"/>
      <c r="R2" s="238"/>
      <c r="S2" s="238"/>
      <c r="T2" s="238"/>
    </row>
    <row r="3" spans="1:27" s="124" customFormat="1" ht="19.2">
      <c r="X3" s="124" t="s">
        <v>674</v>
      </c>
    </row>
    <row r="4" spans="1:27" s="124" customFormat="1" ht="19.2">
      <c r="X4" s="403" t="s">
        <v>2401</v>
      </c>
      <c r="Y4" s="347"/>
      <c r="Z4" s="347"/>
      <c r="AA4" s="347"/>
    </row>
    <row r="5" spans="1:27" s="124" customFormat="1" ht="19.2">
      <c r="A5" s="124" t="s">
        <v>625</v>
      </c>
    </row>
    <row r="6" spans="1:27" s="124" customFormat="1" ht="23.4">
      <c r="F6" s="165" t="s">
        <v>676</v>
      </c>
    </row>
    <row r="7" spans="1:27" s="124" customFormat="1" ht="19.2"/>
    <row r="8" spans="1:27" s="124" customFormat="1" ht="23.4">
      <c r="F8" s="165" t="s">
        <v>2347</v>
      </c>
    </row>
    <row r="9" spans="1:27" s="124" customFormat="1" ht="19.2">
      <c r="F9" s="124" t="s">
        <v>829</v>
      </c>
    </row>
    <row r="10" spans="1:27" s="124" customFormat="1" ht="19.2">
      <c r="F10" s="124" t="s">
        <v>828</v>
      </c>
    </row>
    <row r="11" spans="1:27" s="124" customFormat="1" ht="19.2">
      <c r="F11" s="124" t="s">
        <v>1140</v>
      </c>
    </row>
    <row r="12" spans="1:27" s="124" customFormat="1" ht="19.2">
      <c r="F12" s="251" t="s">
        <v>1832</v>
      </c>
    </row>
    <row r="13" spans="1:27" s="124" customFormat="1" ht="19.2">
      <c r="F13" s="124" t="s">
        <v>773</v>
      </c>
    </row>
    <row r="14" spans="1:27" s="124" customFormat="1" ht="19.2">
      <c r="G14" s="124" t="s">
        <v>41</v>
      </c>
    </row>
    <row r="15" spans="1:27" s="124" customFormat="1" ht="19.2">
      <c r="G15" s="124" t="s">
        <v>667</v>
      </c>
    </row>
    <row r="16" spans="1:27" s="124" customFormat="1" ht="19.2">
      <c r="G16" s="124" t="s">
        <v>646</v>
      </c>
      <c r="H16" s="124" t="s">
        <v>677</v>
      </c>
    </row>
    <row r="17" spans="6:16" s="124" customFormat="1" ht="19.2">
      <c r="H17" s="124" t="s">
        <v>678</v>
      </c>
    </row>
    <row r="18" spans="6:16" s="124" customFormat="1" ht="19.2">
      <c r="H18" s="124" t="s">
        <v>1828</v>
      </c>
    </row>
    <row r="19" spans="6:16" s="124" customFormat="1" ht="19.2">
      <c r="H19" s="124" t="s">
        <v>1829</v>
      </c>
      <c r="P19" s="124" t="s">
        <v>647</v>
      </c>
    </row>
    <row r="20" spans="6:16" s="124" customFormat="1" ht="19.2">
      <c r="H20" s="124" t="s">
        <v>679</v>
      </c>
    </row>
    <row r="21" spans="6:16" s="124" customFormat="1" ht="19.2">
      <c r="F21" s="124" t="s">
        <v>626</v>
      </c>
    </row>
    <row r="22" spans="6:16" s="124" customFormat="1" ht="19.2">
      <c r="F22" s="124" t="s">
        <v>627</v>
      </c>
    </row>
    <row r="23" spans="6:16" s="124" customFormat="1" ht="19.2">
      <c r="F23" s="124" t="s">
        <v>693</v>
      </c>
    </row>
    <row r="24" spans="6:16" s="124" customFormat="1" ht="19.2">
      <c r="F24" s="124" t="s">
        <v>834</v>
      </c>
    </row>
    <row r="25" spans="6:16" s="124" customFormat="1" ht="19.2">
      <c r="F25" s="166" t="s">
        <v>903</v>
      </c>
    </row>
    <row r="26" spans="6:16" s="124" customFormat="1" ht="19.2">
      <c r="F26" s="124" t="s">
        <v>831</v>
      </c>
    </row>
    <row r="27" spans="6:16" s="124" customFormat="1" ht="19.2">
      <c r="G27" s="124" t="s">
        <v>646</v>
      </c>
      <c r="H27" s="124" t="s">
        <v>716</v>
      </c>
    </row>
    <row r="28" spans="6:16" s="124" customFormat="1" ht="19.2"/>
    <row r="29" spans="6:16" s="124" customFormat="1" ht="19.2">
      <c r="F29" s="124" t="s">
        <v>832</v>
      </c>
    </row>
    <row r="30" spans="6:16" s="124" customFormat="1" ht="19.2">
      <c r="G30" s="124" t="s">
        <v>646</v>
      </c>
      <c r="H30" s="124" t="s">
        <v>717</v>
      </c>
    </row>
    <row r="31" spans="6:16" s="124" customFormat="1" ht="19.2"/>
    <row r="32" spans="6:16" s="124" customFormat="1" ht="19.2">
      <c r="F32" s="166" t="s">
        <v>833</v>
      </c>
    </row>
    <row r="33" spans="1:6" s="124" customFormat="1" ht="19.2"/>
    <row r="34" spans="1:6" s="124" customFormat="1" ht="19.2"/>
    <row r="35" spans="1:6" s="124" customFormat="1" ht="19.2">
      <c r="A35" s="124" t="s">
        <v>537</v>
      </c>
    </row>
    <row r="36" spans="1:6" s="124" customFormat="1" ht="19.2">
      <c r="D36" s="124" t="s">
        <v>590</v>
      </c>
    </row>
    <row r="37" spans="1:6" s="124" customFormat="1" ht="19.2">
      <c r="F37" s="124" t="s">
        <v>660</v>
      </c>
    </row>
    <row r="38" spans="1:6" s="124" customFormat="1" ht="19.2">
      <c r="F38" s="124" t="s">
        <v>774</v>
      </c>
    </row>
    <row r="39" spans="1:6" s="124" customFormat="1" ht="19.2">
      <c r="F39" s="124" t="s">
        <v>714</v>
      </c>
    </row>
    <row r="40" spans="1:6" s="124" customFormat="1" ht="19.2">
      <c r="F40" s="124" t="s">
        <v>715</v>
      </c>
    </row>
    <row r="41" spans="1:6" s="124" customFormat="1" ht="19.2">
      <c r="F41" s="124" t="s">
        <v>680</v>
      </c>
    </row>
    <row r="42" spans="1:6" s="124" customFormat="1" ht="19.2">
      <c r="F42" s="124" t="s">
        <v>692</v>
      </c>
    </row>
    <row r="43" spans="1:6" s="124" customFormat="1" ht="19.2">
      <c r="F43" s="124" t="s">
        <v>591</v>
      </c>
    </row>
    <row r="44" spans="1:6" s="124" customFormat="1" ht="19.2">
      <c r="F44" s="124" t="s">
        <v>689</v>
      </c>
    </row>
    <row r="45" spans="1:6" s="124" customFormat="1" ht="19.2">
      <c r="F45" s="124" t="s">
        <v>835</v>
      </c>
    </row>
    <row r="46" spans="1:6" s="124" customFormat="1" ht="19.2">
      <c r="F46" s="124" t="s">
        <v>675</v>
      </c>
    </row>
    <row r="47" spans="1:6" s="124" customFormat="1" ht="19.2">
      <c r="F47" s="124" t="s">
        <v>628</v>
      </c>
    </row>
    <row r="48" spans="1:6" s="124" customFormat="1" ht="19.2">
      <c r="F48" s="124" t="s">
        <v>663</v>
      </c>
    </row>
    <row r="49" spans="4:7" s="124" customFormat="1" ht="19.2">
      <c r="G49" s="124" t="s">
        <v>1839</v>
      </c>
    </row>
    <row r="50" spans="4:7" s="124" customFormat="1" ht="19.2">
      <c r="F50" s="124" t="s">
        <v>1840</v>
      </c>
    </row>
    <row r="51" spans="4:7" s="124" customFormat="1" ht="19.2">
      <c r="F51" s="251" t="s">
        <v>1841</v>
      </c>
    </row>
    <row r="52" spans="4:7" s="124" customFormat="1" ht="19.2">
      <c r="F52" s="124" t="s">
        <v>668</v>
      </c>
    </row>
    <row r="53" spans="4:7" s="124" customFormat="1" ht="19.2">
      <c r="F53" s="124" t="s">
        <v>669</v>
      </c>
    </row>
    <row r="54" spans="4:7" s="124" customFormat="1" ht="19.2">
      <c r="D54" s="124" t="s">
        <v>592</v>
      </c>
    </row>
    <row r="55" spans="4:7" s="124" customFormat="1" ht="19.2">
      <c r="F55" s="124" t="s">
        <v>670</v>
      </c>
    </row>
    <row r="56" spans="4:7" s="124" customFormat="1" ht="19.2">
      <c r="F56" s="124" t="s">
        <v>688</v>
      </c>
    </row>
    <row r="57" spans="4:7" s="124" customFormat="1" ht="19.2">
      <c r="F57" s="124" t="s">
        <v>595</v>
      </c>
    </row>
    <row r="58" spans="4:7" s="124" customFormat="1" ht="21">
      <c r="F58" s="124" t="s">
        <v>767</v>
      </c>
    </row>
    <row r="59" spans="4:7" s="124" customFormat="1" ht="19.2">
      <c r="F59" s="124" t="s">
        <v>904</v>
      </c>
    </row>
    <row r="60" spans="4:7" s="124" customFormat="1" ht="19.2">
      <c r="F60" s="124" t="s">
        <v>836</v>
      </c>
    </row>
    <row r="61" spans="4:7" s="124" customFormat="1" ht="19.2">
      <c r="F61" s="124" t="s">
        <v>606</v>
      </c>
    </row>
    <row r="62" spans="4:7" s="124" customFormat="1" ht="21">
      <c r="F62" s="124" t="s">
        <v>1931</v>
      </c>
    </row>
    <row r="63" spans="4:7" s="124" customFormat="1" ht="19.2">
      <c r="F63" s="124" t="s">
        <v>1932</v>
      </c>
    </row>
    <row r="64" spans="4:7" s="124" customFormat="1" ht="19.2">
      <c r="F64" s="124" t="s">
        <v>589</v>
      </c>
    </row>
    <row r="65" spans="6:17" s="124" customFormat="1" ht="19.2">
      <c r="F65" s="124" t="s">
        <v>538</v>
      </c>
    </row>
    <row r="66" spans="6:17" s="124" customFormat="1" ht="19.2">
      <c r="H66" s="124" t="s">
        <v>539</v>
      </c>
      <c r="I66" s="124" t="s">
        <v>540</v>
      </c>
      <c r="M66" s="124" t="s">
        <v>544</v>
      </c>
    </row>
    <row r="67" spans="6:17" s="124" customFormat="1" ht="19.2">
      <c r="I67" s="124" t="s">
        <v>541</v>
      </c>
      <c r="M67" s="124" t="s">
        <v>545</v>
      </c>
    </row>
    <row r="68" spans="6:17" s="124" customFormat="1" ht="19.2">
      <c r="I68" s="124" t="s">
        <v>542</v>
      </c>
      <c r="M68" s="124" t="s">
        <v>546</v>
      </c>
    </row>
    <row r="69" spans="6:17" s="124" customFormat="1" ht="19.2">
      <c r="I69" s="124" t="s">
        <v>543</v>
      </c>
      <c r="M69" s="124" t="s">
        <v>547</v>
      </c>
      <c r="Q69" s="124" t="s">
        <v>647</v>
      </c>
    </row>
    <row r="70" spans="6:17" s="124" customFormat="1" ht="19.2">
      <c r="F70" s="124" t="s">
        <v>600</v>
      </c>
    </row>
    <row r="71" spans="6:17" s="124" customFormat="1" ht="19.2">
      <c r="F71" s="124" t="s">
        <v>648</v>
      </c>
    </row>
    <row r="72" spans="6:17" s="124" customFormat="1" ht="19.2">
      <c r="F72" s="166" t="s">
        <v>1146</v>
      </c>
    </row>
    <row r="73" spans="6:17" s="124" customFormat="1" ht="19.2">
      <c r="F73" s="166" t="s">
        <v>1147</v>
      </c>
    </row>
    <row r="74" spans="6:17" s="124" customFormat="1" ht="19.2">
      <c r="F74" s="166" t="s">
        <v>1933</v>
      </c>
    </row>
    <row r="75" spans="6:17" s="124" customFormat="1" ht="19.2">
      <c r="F75" s="166" t="s">
        <v>1102</v>
      </c>
    </row>
    <row r="76" spans="6:17" s="124" customFormat="1" ht="19.2">
      <c r="F76" s="166" t="s">
        <v>1934</v>
      </c>
    </row>
    <row r="77" spans="6:17" s="124" customFormat="1" ht="19.2">
      <c r="F77" s="124" t="s">
        <v>601</v>
      </c>
    </row>
    <row r="78" spans="6:17" s="124" customFormat="1" ht="21">
      <c r="F78" s="146" t="s">
        <v>768</v>
      </c>
    </row>
    <row r="79" spans="6:17" s="124" customFormat="1" ht="19.2">
      <c r="F79" s="124" t="s">
        <v>602</v>
      </c>
    </row>
    <row r="80" spans="6:17" s="124" customFormat="1" ht="19.2">
      <c r="F80" s="128" t="s">
        <v>548</v>
      </c>
    </row>
    <row r="81" spans="1:14" s="124" customFormat="1" ht="19.2">
      <c r="F81" s="124" t="s">
        <v>549</v>
      </c>
    </row>
    <row r="82" spans="1:14" s="124" customFormat="1" ht="19.2">
      <c r="F82" s="124" t="s">
        <v>550</v>
      </c>
    </row>
    <row r="83" spans="1:14" s="124" customFormat="1" ht="19.2">
      <c r="H83" s="124" t="s">
        <v>649</v>
      </c>
      <c r="N83" s="124" t="s">
        <v>647</v>
      </c>
    </row>
    <row r="84" spans="1:14" s="124" customFormat="1" ht="19.2">
      <c r="F84" s="128" t="s">
        <v>769</v>
      </c>
    </row>
    <row r="85" spans="1:14" s="124" customFormat="1" ht="19.2">
      <c r="F85" s="124" t="s">
        <v>650</v>
      </c>
    </row>
    <row r="86" spans="1:14" s="124" customFormat="1" ht="19.2">
      <c r="F86" s="124" t="s">
        <v>651</v>
      </c>
      <c r="N86" s="124" t="s">
        <v>647</v>
      </c>
    </row>
    <row r="87" spans="1:14" s="124" customFormat="1" ht="19.2">
      <c r="F87" s="166" t="s">
        <v>623</v>
      </c>
    </row>
    <row r="88" spans="1:14" s="124" customFormat="1" ht="19.2">
      <c r="F88" s="124" t="s">
        <v>604</v>
      </c>
    </row>
    <row r="89" spans="1:14" s="124" customFormat="1" ht="19.2"/>
    <row r="90" spans="1:14" s="124" customFormat="1" ht="19.2">
      <c r="D90" s="124" t="s">
        <v>652</v>
      </c>
    </row>
    <row r="91" spans="1:14" s="124" customFormat="1" ht="19.2">
      <c r="F91" s="124" t="s">
        <v>551</v>
      </c>
    </row>
    <row r="92" spans="1:14" s="124" customFormat="1" ht="19.2">
      <c r="F92" s="124" t="s">
        <v>653</v>
      </c>
    </row>
    <row r="93" spans="1:14" s="124" customFormat="1" ht="19.2"/>
    <row r="94" spans="1:14" s="124" customFormat="1" ht="19.2">
      <c r="A94" s="124" t="s">
        <v>552</v>
      </c>
      <c r="D94" s="124" t="s">
        <v>1916</v>
      </c>
    </row>
    <row r="95" spans="1:14" s="124" customFormat="1" ht="19.2"/>
    <row r="96" spans="1:14" s="124" customFormat="1" ht="19.2">
      <c r="A96" s="239" t="s">
        <v>151</v>
      </c>
    </row>
    <row r="97" spans="2:32" s="124" customFormat="1" ht="19.8" thickBot="1"/>
    <row r="98" spans="2:32" s="124" customFormat="1" ht="42.75" customHeight="1" thickBot="1">
      <c r="E98" s="51" t="s">
        <v>1616</v>
      </c>
      <c r="F98" s="53" t="s">
        <v>1620</v>
      </c>
      <c r="G98" s="230" t="s">
        <v>581</v>
      </c>
      <c r="H98" s="55" t="s">
        <v>565</v>
      </c>
      <c r="I98" s="263" t="s">
        <v>1614</v>
      </c>
      <c r="J98" s="54" t="s">
        <v>580</v>
      </c>
      <c r="K98" s="60" t="s">
        <v>1891</v>
      </c>
      <c r="L98" s="145" t="s">
        <v>685</v>
      </c>
      <c r="M98" s="53" t="s">
        <v>1917</v>
      </c>
      <c r="N98" s="152" t="s">
        <v>686</v>
      </c>
      <c r="O98" s="56" t="s">
        <v>1607</v>
      </c>
      <c r="P98" s="56" t="s">
        <v>567</v>
      </c>
      <c r="Q98" s="173" t="s">
        <v>1144</v>
      </c>
      <c r="R98" s="173" t="s">
        <v>1145</v>
      </c>
      <c r="S98" s="173" t="s">
        <v>1594</v>
      </c>
      <c r="T98" s="174" t="s">
        <v>1141</v>
      </c>
      <c r="U98" s="56" t="s">
        <v>563</v>
      </c>
      <c r="V98" s="56" t="s">
        <v>564</v>
      </c>
      <c r="W98" s="56" t="s">
        <v>1615</v>
      </c>
      <c r="X98" s="52" t="s">
        <v>575</v>
      </c>
      <c r="Y98" s="58" t="s">
        <v>624</v>
      </c>
      <c r="Z98" s="59" t="s">
        <v>36</v>
      </c>
      <c r="AA98" s="60" t="s">
        <v>570</v>
      </c>
      <c r="AB98" s="61" t="s">
        <v>571</v>
      </c>
      <c r="AC98" s="224" t="s">
        <v>1593</v>
      </c>
      <c r="AD98" s="224" t="s">
        <v>1595</v>
      </c>
      <c r="AE98" s="57" t="s">
        <v>555</v>
      </c>
      <c r="AF98" s="57" t="s">
        <v>568</v>
      </c>
    </row>
    <row r="99" spans="2:32" s="124" customFormat="1" ht="19.8" thickTop="1">
      <c r="E99" s="48">
        <v>1</v>
      </c>
      <c r="F99" s="49" t="s">
        <v>99</v>
      </c>
      <c r="G99" s="147" t="s">
        <v>840</v>
      </c>
      <c r="H99" s="95" t="s">
        <v>748</v>
      </c>
      <c r="I99" s="264">
        <v>2</v>
      </c>
      <c r="J99" s="177"/>
      <c r="K99" s="179">
        <v>2</v>
      </c>
      <c r="L99" s="181" t="s">
        <v>553</v>
      </c>
      <c r="M99" s="250" t="s">
        <v>840</v>
      </c>
      <c r="N99" s="182"/>
      <c r="O99" s="183" t="s">
        <v>540</v>
      </c>
      <c r="P99" s="183" t="s">
        <v>605</v>
      </c>
      <c r="Q99" s="183" t="s">
        <v>1895</v>
      </c>
      <c r="R99" s="183" t="s">
        <v>1900</v>
      </c>
      <c r="S99" s="183"/>
      <c r="T99" s="253" t="s">
        <v>1306</v>
      </c>
      <c r="U99" s="183">
        <v>2</v>
      </c>
      <c r="V99" s="183">
        <v>14</v>
      </c>
      <c r="W99" s="183"/>
      <c r="X99" s="175">
        <v>1301</v>
      </c>
      <c r="Y99" s="187" t="s">
        <v>671</v>
      </c>
      <c r="Z99" s="188" t="s">
        <v>672</v>
      </c>
      <c r="AA99" s="179"/>
      <c r="AB99" s="189"/>
      <c r="AC99" s="50" t="s">
        <v>1918</v>
      </c>
      <c r="AD99" s="50" t="s">
        <v>1153</v>
      </c>
      <c r="AE99" s="50" t="s">
        <v>559</v>
      </c>
      <c r="AF99" s="50" t="s">
        <v>1929</v>
      </c>
    </row>
    <row r="100" spans="2:32" s="124" customFormat="1" ht="19.2">
      <c r="E100" s="47">
        <v>2</v>
      </c>
      <c r="F100" s="34" t="s">
        <v>99</v>
      </c>
      <c r="G100" s="148" t="s">
        <v>840</v>
      </c>
      <c r="H100" s="45" t="s">
        <v>746</v>
      </c>
      <c r="I100" s="265">
        <v>2</v>
      </c>
      <c r="J100" s="178"/>
      <c r="K100" s="180">
        <v>1</v>
      </c>
      <c r="L100" s="184" t="s">
        <v>553</v>
      </c>
      <c r="M100" s="34" t="s">
        <v>840</v>
      </c>
      <c r="N100" s="185"/>
      <c r="O100" s="183" t="s">
        <v>544</v>
      </c>
      <c r="P100" s="183" t="s">
        <v>605</v>
      </c>
      <c r="Q100" s="183" t="s">
        <v>1896</v>
      </c>
      <c r="R100" s="183" t="s">
        <v>1901</v>
      </c>
      <c r="S100" s="186"/>
      <c r="T100" s="252" t="s">
        <v>1306</v>
      </c>
      <c r="U100" s="186">
        <v>3</v>
      </c>
      <c r="V100" s="186">
        <v>18</v>
      </c>
      <c r="W100" s="186"/>
      <c r="X100" s="176">
        <v>1010</v>
      </c>
      <c r="Y100" s="190" t="s">
        <v>671</v>
      </c>
      <c r="Z100" s="191" t="s">
        <v>672</v>
      </c>
      <c r="AA100" s="180">
        <v>1</v>
      </c>
      <c r="AB100" s="192"/>
      <c r="AC100" s="50" t="s">
        <v>1919</v>
      </c>
      <c r="AD100" s="46" t="s">
        <v>1153</v>
      </c>
      <c r="AE100" s="46" t="s">
        <v>707</v>
      </c>
      <c r="AF100" s="46" t="s">
        <v>1928</v>
      </c>
    </row>
    <row r="101" spans="2:32" s="124" customFormat="1" ht="19.2">
      <c r="E101" s="47">
        <v>3</v>
      </c>
      <c r="F101" s="34" t="s">
        <v>101</v>
      </c>
      <c r="G101" s="148" t="s">
        <v>598</v>
      </c>
      <c r="H101" s="45" t="s">
        <v>748</v>
      </c>
      <c r="I101" s="265">
        <v>3</v>
      </c>
      <c r="J101" s="178">
        <v>13</v>
      </c>
      <c r="K101" s="180">
        <v>2</v>
      </c>
      <c r="L101" s="184" t="s">
        <v>553</v>
      </c>
      <c r="M101" s="34" t="s">
        <v>840</v>
      </c>
      <c r="N101" s="185"/>
      <c r="O101" s="183" t="s">
        <v>545</v>
      </c>
      <c r="P101" s="183" t="s">
        <v>605</v>
      </c>
      <c r="Q101" s="183" t="s">
        <v>1897</v>
      </c>
      <c r="R101" s="183" t="s">
        <v>1902</v>
      </c>
      <c r="S101" s="186">
        <v>6</v>
      </c>
      <c r="T101" s="252" t="s">
        <v>1306</v>
      </c>
      <c r="U101" s="186">
        <v>1</v>
      </c>
      <c r="V101" s="186">
        <v>15</v>
      </c>
      <c r="W101" s="186"/>
      <c r="X101" s="176">
        <v>2644</v>
      </c>
      <c r="Y101" s="190" t="s">
        <v>671</v>
      </c>
      <c r="Z101" s="191" t="s">
        <v>672</v>
      </c>
      <c r="AA101" s="180"/>
      <c r="AB101" s="192"/>
      <c r="AC101" s="50" t="s">
        <v>1920</v>
      </c>
      <c r="AD101" s="46" t="s">
        <v>1163</v>
      </c>
      <c r="AE101" s="46" t="s">
        <v>707</v>
      </c>
      <c r="AF101" s="46" t="s">
        <v>1928</v>
      </c>
    </row>
    <row r="102" spans="2:32" s="124" customFormat="1" ht="19.2">
      <c r="E102" s="47">
        <v>4</v>
      </c>
      <c r="F102" s="34" t="s">
        <v>1673</v>
      </c>
      <c r="G102" s="148" t="s">
        <v>599</v>
      </c>
      <c r="H102" s="45" t="s">
        <v>746</v>
      </c>
      <c r="I102" s="265">
        <v>71</v>
      </c>
      <c r="J102" s="178">
        <v>12</v>
      </c>
      <c r="K102" s="180">
        <v>1</v>
      </c>
      <c r="L102" s="184" t="s">
        <v>553</v>
      </c>
      <c r="M102" s="34" t="s">
        <v>840</v>
      </c>
      <c r="N102" s="185"/>
      <c r="O102" s="183" t="s">
        <v>540</v>
      </c>
      <c r="P102" s="183" t="s">
        <v>605</v>
      </c>
      <c r="Q102" s="183" t="s">
        <v>1898</v>
      </c>
      <c r="R102" s="183" t="s">
        <v>1903</v>
      </c>
      <c r="S102" s="186">
        <v>217</v>
      </c>
      <c r="T102" s="252" t="s">
        <v>1306</v>
      </c>
      <c r="U102" s="186">
        <v>1</v>
      </c>
      <c r="V102" s="186">
        <v>16</v>
      </c>
      <c r="W102" s="186"/>
      <c r="X102" s="176">
        <v>165</v>
      </c>
      <c r="Y102" s="190" t="s">
        <v>671</v>
      </c>
      <c r="Z102" s="191" t="s">
        <v>672</v>
      </c>
      <c r="AA102" s="180"/>
      <c r="AB102" s="192"/>
      <c r="AC102" s="50" t="s">
        <v>1921</v>
      </c>
      <c r="AD102" s="46" t="s">
        <v>1585</v>
      </c>
      <c r="AE102" s="46" t="s">
        <v>707</v>
      </c>
      <c r="AF102" s="46" t="s">
        <v>1928</v>
      </c>
    </row>
    <row r="103" spans="2:32" s="124" customFormat="1" ht="19.2">
      <c r="E103" s="47">
        <v>5</v>
      </c>
      <c r="F103" s="34"/>
      <c r="G103" s="148"/>
      <c r="H103" s="45"/>
      <c r="I103" s="265">
        <v>44</v>
      </c>
      <c r="J103" s="178"/>
      <c r="K103" s="180">
        <v>2</v>
      </c>
      <c r="L103" s="184" t="s">
        <v>553</v>
      </c>
      <c r="M103" s="34"/>
      <c r="N103" s="185"/>
      <c r="O103" s="183" t="s">
        <v>540</v>
      </c>
      <c r="P103" s="183" t="s">
        <v>605</v>
      </c>
      <c r="Q103" s="183" t="s">
        <v>1899</v>
      </c>
      <c r="R103" s="183" t="s">
        <v>1904</v>
      </c>
      <c r="S103" s="186">
        <v>219</v>
      </c>
      <c r="T103" s="252" t="s">
        <v>1306</v>
      </c>
      <c r="U103" s="186"/>
      <c r="V103" s="186">
        <v>24</v>
      </c>
      <c r="W103" s="186" t="s">
        <v>673</v>
      </c>
      <c r="X103" s="176">
        <v>1482</v>
      </c>
      <c r="Y103" s="190" t="s">
        <v>671</v>
      </c>
      <c r="Z103" s="191" t="s">
        <v>672</v>
      </c>
      <c r="AA103" s="180"/>
      <c r="AB103" s="192"/>
      <c r="AC103" s="50" t="s">
        <v>1930</v>
      </c>
      <c r="AD103" s="46"/>
      <c r="AE103" s="46" t="s">
        <v>707</v>
      </c>
      <c r="AF103" s="46" t="s">
        <v>1928</v>
      </c>
    </row>
    <row r="104" spans="2:32" s="124" customFormat="1" ht="19.2">
      <c r="E104" s="47">
        <v>6</v>
      </c>
      <c r="F104" s="34" t="s">
        <v>840</v>
      </c>
      <c r="G104" s="148" t="s">
        <v>840</v>
      </c>
      <c r="H104" s="45" t="s">
        <v>840</v>
      </c>
      <c r="I104" s="265"/>
      <c r="J104" s="178"/>
      <c r="K104" s="180"/>
      <c r="L104" s="184"/>
      <c r="M104" s="34" t="s">
        <v>840</v>
      </c>
      <c r="N104" s="185"/>
      <c r="O104" s="183"/>
      <c r="P104" s="183"/>
      <c r="Q104" s="183"/>
      <c r="R104" s="183"/>
      <c r="S104" s="186"/>
      <c r="T104" s="252"/>
      <c r="U104" s="186"/>
      <c r="V104" s="186"/>
      <c r="W104" s="186"/>
      <c r="X104" s="176"/>
      <c r="Y104" s="190"/>
      <c r="Z104" s="191"/>
      <c r="AA104" s="180"/>
      <c r="AB104" s="192"/>
      <c r="AC104" s="50" t="s">
        <v>742</v>
      </c>
      <c r="AD104" s="46" t="s">
        <v>1153</v>
      </c>
      <c r="AE104" s="46" t="s">
        <v>707</v>
      </c>
      <c r="AF104" s="46" t="s">
        <v>1928</v>
      </c>
    </row>
    <row r="105" spans="2:32" s="124" customFormat="1" ht="19.2"/>
    <row r="106" spans="2:32" s="124" customFormat="1" ht="312" customHeight="1">
      <c r="I106" s="282" t="s">
        <v>610</v>
      </c>
      <c r="J106" s="282" t="s">
        <v>609</v>
      </c>
      <c r="K106" s="44" t="s">
        <v>611</v>
      </c>
      <c r="L106" s="282" t="s">
        <v>691</v>
      </c>
      <c r="M106" s="480" t="s">
        <v>690</v>
      </c>
      <c r="N106" s="480"/>
      <c r="O106" s="44" t="s">
        <v>607</v>
      </c>
      <c r="P106" s="261" t="s">
        <v>608</v>
      </c>
      <c r="Q106" s="44" t="s">
        <v>1301</v>
      </c>
      <c r="R106" s="44" t="s">
        <v>1302</v>
      </c>
      <c r="S106" s="44" t="s">
        <v>1303</v>
      </c>
      <c r="T106" s="44" t="s">
        <v>1307</v>
      </c>
      <c r="U106" s="44" t="s">
        <v>1304</v>
      </c>
      <c r="X106" s="44" t="s">
        <v>554</v>
      </c>
      <c r="AA106" s="44" t="s">
        <v>681</v>
      </c>
      <c r="AB106" s="44" t="s">
        <v>1305</v>
      </c>
      <c r="AE106" s="44" t="s">
        <v>1905</v>
      </c>
    </row>
    <row r="107" spans="2:32" s="124" customFormat="1" ht="19.5" customHeight="1">
      <c r="I107" s="44"/>
      <c r="J107" s="44"/>
      <c r="K107" s="44"/>
      <c r="L107" s="44"/>
      <c r="M107" s="261"/>
      <c r="N107" s="261"/>
      <c r="O107" s="44"/>
      <c r="P107" s="261"/>
      <c r="Q107" s="44"/>
      <c r="R107" s="44"/>
      <c r="S107" s="44"/>
      <c r="T107" s="44"/>
      <c r="U107" s="44"/>
      <c r="X107" s="44"/>
      <c r="AA107" s="44"/>
      <c r="AB107" s="44"/>
      <c r="AE107" s="44"/>
    </row>
    <row r="108" spans="2:32" s="124" customFormat="1" ht="19.5" customHeight="1">
      <c r="B108" s="239" t="s">
        <v>152</v>
      </c>
      <c r="I108" s="44"/>
      <c r="J108" s="44"/>
      <c r="K108" s="44"/>
      <c r="L108" s="44"/>
      <c r="M108" s="261"/>
      <c r="N108" s="261"/>
      <c r="O108" s="44"/>
      <c r="P108" s="261"/>
      <c r="Q108" s="44"/>
      <c r="R108" s="44"/>
      <c r="S108" s="44"/>
      <c r="T108" s="44"/>
      <c r="U108" s="44"/>
      <c r="X108" s="44"/>
      <c r="AA108" s="44"/>
      <c r="AB108" s="44"/>
      <c r="AE108" s="44"/>
    </row>
    <row r="109" spans="2:32" ht="16.8" thickBot="1">
      <c r="B109" s="40"/>
      <c r="C109" s="40"/>
      <c r="D109" s="40"/>
      <c r="E109" s="41"/>
      <c r="F109" s="42"/>
      <c r="G109" s="43"/>
      <c r="H109" s="43"/>
      <c r="I109" s="43"/>
      <c r="J109" s="43"/>
      <c r="K109" s="40"/>
      <c r="L109" s="40"/>
      <c r="M109" s="40"/>
      <c r="N109" s="40"/>
      <c r="O109" s="40"/>
      <c r="P109" s="40"/>
      <c r="Q109" s="40"/>
      <c r="R109" s="39"/>
    </row>
    <row r="110" spans="2:32" s="44" customFormat="1" ht="67.5" customHeight="1" thickBot="1">
      <c r="B110" s="51" t="s">
        <v>1616</v>
      </c>
      <c r="C110" s="55" t="s">
        <v>1620</v>
      </c>
      <c r="D110" s="55" t="s">
        <v>581</v>
      </c>
      <c r="E110" s="55" t="s">
        <v>565</v>
      </c>
      <c r="F110" s="55" t="s">
        <v>1601</v>
      </c>
      <c r="G110" s="52" t="s">
        <v>1614</v>
      </c>
      <c r="H110" s="54" t="s">
        <v>580</v>
      </c>
      <c r="I110" s="321" t="s">
        <v>1893</v>
      </c>
      <c r="J110" s="56" t="s">
        <v>34</v>
      </c>
      <c r="K110" s="321" t="s">
        <v>1892</v>
      </c>
      <c r="L110" s="145" t="s">
        <v>685</v>
      </c>
      <c r="M110" s="230" t="s">
        <v>1917</v>
      </c>
      <c r="N110" s="244" t="s">
        <v>686</v>
      </c>
      <c r="O110" s="56" t="s">
        <v>1607</v>
      </c>
      <c r="P110" s="56" t="s">
        <v>566</v>
      </c>
      <c r="Q110" s="173" t="s">
        <v>1144</v>
      </c>
      <c r="R110" s="173" t="s">
        <v>1145</v>
      </c>
      <c r="S110" s="173" t="s">
        <v>1594</v>
      </c>
      <c r="T110" s="174" t="s">
        <v>1141</v>
      </c>
      <c r="U110" s="56" t="s">
        <v>563</v>
      </c>
      <c r="V110" s="56" t="s">
        <v>564</v>
      </c>
      <c r="W110" s="56" t="s">
        <v>1615</v>
      </c>
      <c r="X110" s="60" t="s">
        <v>1617</v>
      </c>
      <c r="Y110" s="64" t="s">
        <v>624</v>
      </c>
      <c r="Z110" s="65" t="s">
        <v>576</v>
      </c>
      <c r="AA110" s="60" t="s">
        <v>569</v>
      </c>
      <c r="AB110" s="61" t="s">
        <v>571</v>
      </c>
      <c r="AC110" s="224" t="s">
        <v>1593</v>
      </c>
      <c r="AD110" s="224" t="s">
        <v>1595</v>
      </c>
      <c r="AE110" s="57" t="s">
        <v>555</v>
      </c>
      <c r="AF110" s="266" t="s">
        <v>568</v>
      </c>
    </row>
    <row r="111" spans="2:32" s="44" customFormat="1" ht="15.75" customHeight="1" thickTop="1">
      <c r="B111" s="67">
        <v>1</v>
      </c>
      <c r="C111" s="99" t="s">
        <v>401</v>
      </c>
      <c r="D111" s="149" t="s">
        <v>840</v>
      </c>
      <c r="E111" s="96" t="s">
        <v>746</v>
      </c>
      <c r="F111" s="270" t="s">
        <v>746</v>
      </c>
      <c r="G111" s="193">
        <v>601</v>
      </c>
      <c r="H111" s="179"/>
      <c r="I111" s="194">
        <v>1</v>
      </c>
      <c r="J111" s="195"/>
      <c r="K111" s="231">
        <v>1</v>
      </c>
      <c r="L111" s="198" t="s">
        <v>553</v>
      </c>
      <c r="M111" s="240" t="s">
        <v>840</v>
      </c>
      <c r="N111" s="245"/>
      <c r="O111" s="199" t="s">
        <v>540</v>
      </c>
      <c r="P111" s="199" t="s">
        <v>605</v>
      </c>
      <c r="Q111" s="199" t="s">
        <v>1895</v>
      </c>
      <c r="R111" s="199" t="s">
        <v>1900</v>
      </c>
      <c r="S111" s="199"/>
      <c r="T111" s="254" t="s">
        <v>1306</v>
      </c>
      <c r="U111" s="199">
        <v>2</v>
      </c>
      <c r="V111" s="199">
        <v>17</v>
      </c>
      <c r="W111" s="199"/>
      <c r="X111" s="194">
        <v>4230</v>
      </c>
      <c r="Y111" s="208" t="s">
        <v>553</v>
      </c>
      <c r="Z111" s="276" t="s">
        <v>126</v>
      </c>
      <c r="AA111" s="179"/>
      <c r="AB111" s="209"/>
      <c r="AC111" s="225" t="s">
        <v>1918</v>
      </c>
      <c r="AD111" s="62" t="s">
        <v>1153</v>
      </c>
      <c r="AE111" s="62" t="s">
        <v>707</v>
      </c>
      <c r="AF111" s="277" t="s">
        <v>1928</v>
      </c>
    </row>
    <row r="112" spans="2:32" s="44" customFormat="1" ht="15.75" customHeight="1">
      <c r="B112" s="69"/>
      <c r="C112" s="97"/>
      <c r="D112" s="150"/>
      <c r="E112" s="97"/>
      <c r="F112" s="269" t="s">
        <v>746</v>
      </c>
      <c r="G112" s="100"/>
      <c r="H112" s="72"/>
      <c r="I112" s="72"/>
      <c r="J112" s="70"/>
      <c r="K112" s="232">
        <v>1</v>
      </c>
      <c r="L112" s="200" t="s">
        <v>553</v>
      </c>
      <c r="M112" s="241" t="s">
        <v>840</v>
      </c>
      <c r="N112" s="246"/>
      <c r="O112" s="199" t="s">
        <v>544</v>
      </c>
      <c r="P112" s="199" t="s">
        <v>605</v>
      </c>
      <c r="Q112" s="199" t="s">
        <v>1896</v>
      </c>
      <c r="R112" s="199" t="s">
        <v>1901</v>
      </c>
      <c r="S112" s="201"/>
      <c r="T112" s="255" t="s">
        <v>1306</v>
      </c>
      <c r="U112" s="201">
        <v>2</v>
      </c>
      <c r="V112" s="201">
        <v>17</v>
      </c>
      <c r="W112" s="201"/>
      <c r="X112" s="72"/>
      <c r="Y112" s="213"/>
      <c r="Z112" s="214"/>
      <c r="AA112" s="72"/>
      <c r="AB112" s="215"/>
      <c r="AC112" s="226" t="s">
        <v>1919</v>
      </c>
      <c r="AD112" s="236" t="s">
        <v>1153</v>
      </c>
      <c r="AE112" s="63" t="s">
        <v>707</v>
      </c>
      <c r="AF112" s="278" t="s">
        <v>1928</v>
      </c>
    </row>
    <row r="113" spans="2:32" s="44" customFormat="1" ht="15.75" customHeight="1">
      <c r="B113" s="69"/>
      <c r="C113" s="97"/>
      <c r="D113" s="150"/>
      <c r="E113" s="97"/>
      <c r="F113" s="267" t="s">
        <v>746</v>
      </c>
      <c r="G113" s="100"/>
      <c r="H113" s="72"/>
      <c r="I113" s="72"/>
      <c r="J113" s="70"/>
      <c r="K113" s="232">
        <v>1</v>
      </c>
      <c r="L113" s="200" t="s">
        <v>553</v>
      </c>
      <c r="M113" s="241" t="s">
        <v>840</v>
      </c>
      <c r="N113" s="246"/>
      <c r="O113" s="199" t="s">
        <v>545</v>
      </c>
      <c r="P113" s="199" t="s">
        <v>605</v>
      </c>
      <c r="Q113" s="199" t="s">
        <v>1897</v>
      </c>
      <c r="R113" s="199" t="s">
        <v>1902</v>
      </c>
      <c r="S113" s="201"/>
      <c r="T113" s="255" t="s">
        <v>1306</v>
      </c>
      <c r="U113" s="201">
        <v>1</v>
      </c>
      <c r="V113" s="201">
        <v>16</v>
      </c>
      <c r="W113" s="201"/>
      <c r="X113" s="72"/>
      <c r="Y113" s="213"/>
      <c r="Z113" s="214"/>
      <c r="AA113" s="72"/>
      <c r="AB113" s="215"/>
      <c r="AC113" s="226" t="s">
        <v>1920</v>
      </c>
      <c r="AD113" s="73" t="s">
        <v>1153</v>
      </c>
      <c r="AE113" s="73" t="s">
        <v>707</v>
      </c>
      <c r="AF113" s="279" t="s">
        <v>1928</v>
      </c>
    </row>
    <row r="114" spans="2:32" s="44" customFormat="1" ht="15.75" customHeight="1">
      <c r="B114" s="69"/>
      <c r="C114" s="97"/>
      <c r="D114" s="150"/>
      <c r="E114" s="97"/>
      <c r="F114" s="267" t="s">
        <v>746</v>
      </c>
      <c r="G114" s="100"/>
      <c r="H114" s="72"/>
      <c r="I114" s="72"/>
      <c r="J114" s="70"/>
      <c r="K114" s="232">
        <v>1</v>
      </c>
      <c r="L114" s="200" t="s">
        <v>553</v>
      </c>
      <c r="M114" s="241" t="s">
        <v>840</v>
      </c>
      <c r="N114" s="246"/>
      <c r="O114" s="199" t="s">
        <v>540</v>
      </c>
      <c r="P114" s="199" t="s">
        <v>605</v>
      </c>
      <c r="Q114" s="199" t="s">
        <v>1898</v>
      </c>
      <c r="R114" s="199" t="s">
        <v>1903</v>
      </c>
      <c r="S114" s="201"/>
      <c r="T114" s="255" t="s">
        <v>1306</v>
      </c>
      <c r="U114" s="201">
        <v>1</v>
      </c>
      <c r="V114" s="201">
        <v>16</v>
      </c>
      <c r="W114" s="201"/>
      <c r="X114" s="72"/>
      <c r="Y114" s="213"/>
      <c r="Z114" s="214"/>
      <c r="AA114" s="72"/>
      <c r="AB114" s="215"/>
      <c r="AC114" s="226" t="s">
        <v>1921</v>
      </c>
      <c r="AD114" s="73" t="s">
        <v>1153</v>
      </c>
      <c r="AE114" s="73" t="s">
        <v>707</v>
      </c>
      <c r="AF114" s="279" t="s">
        <v>1928</v>
      </c>
    </row>
    <row r="115" spans="2:32" s="44" customFormat="1" ht="15.75" customHeight="1">
      <c r="B115" s="69"/>
      <c r="C115" s="97"/>
      <c r="D115" s="150"/>
      <c r="E115" s="97"/>
      <c r="F115" s="267" t="s">
        <v>840</v>
      </c>
      <c r="G115" s="100"/>
      <c r="H115" s="72"/>
      <c r="I115" s="72"/>
      <c r="J115" s="70"/>
      <c r="K115" s="232"/>
      <c r="L115" s="200"/>
      <c r="M115" s="241" t="s">
        <v>840</v>
      </c>
      <c r="N115" s="246"/>
      <c r="O115" s="199"/>
      <c r="P115" s="199"/>
      <c r="Q115" s="199"/>
      <c r="R115" s="199"/>
      <c r="S115" s="201"/>
      <c r="T115" s="255"/>
      <c r="U115" s="201"/>
      <c r="V115" s="201"/>
      <c r="W115" s="201"/>
      <c r="X115" s="72"/>
      <c r="Y115" s="213"/>
      <c r="Z115" s="214"/>
      <c r="AA115" s="72"/>
      <c r="AB115" s="215"/>
      <c r="AC115" s="226" t="s">
        <v>742</v>
      </c>
      <c r="AD115" s="73" t="s">
        <v>1153</v>
      </c>
      <c r="AE115" s="73" t="s">
        <v>707</v>
      </c>
      <c r="AF115" s="279" t="s">
        <v>1928</v>
      </c>
    </row>
    <row r="116" spans="2:32" s="44" customFormat="1" ht="15.75" customHeight="1">
      <c r="B116" s="74"/>
      <c r="C116" s="96"/>
      <c r="D116" s="149"/>
      <c r="E116" s="96"/>
      <c r="F116" s="271" t="s">
        <v>840</v>
      </c>
      <c r="G116" s="101"/>
      <c r="H116" s="77"/>
      <c r="I116" s="77"/>
      <c r="J116" s="68"/>
      <c r="K116" s="233"/>
      <c r="L116" s="202"/>
      <c r="M116" s="242" t="s">
        <v>840</v>
      </c>
      <c r="N116" s="247"/>
      <c r="O116" s="203"/>
      <c r="P116" s="203"/>
      <c r="Q116" s="203"/>
      <c r="R116" s="203"/>
      <c r="S116" s="203"/>
      <c r="T116" s="256"/>
      <c r="U116" s="203"/>
      <c r="V116" s="203"/>
      <c r="W116" s="203"/>
      <c r="X116" s="77"/>
      <c r="Y116" s="216"/>
      <c r="Z116" s="217"/>
      <c r="AA116" s="77"/>
      <c r="AB116" s="218"/>
      <c r="AC116" s="227" t="s">
        <v>742</v>
      </c>
      <c r="AD116" s="76" t="s">
        <v>1153</v>
      </c>
      <c r="AE116" s="76" t="s">
        <v>707</v>
      </c>
      <c r="AF116" s="280" t="s">
        <v>1928</v>
      </c>
    </row>
    <row r="117" spans="2:32" s="44" customFormat="1" ht="15.75" customHeight="1">
      <c r="B117" s="78">
        <v>2</v>
      </c>
      <c r="C117" s="45" t="s">
        <v>405</v>
      </c>
      <c r="D117" s="151" t="s">
        <v>840</v>
      </c>
      <c r="E117" s="98" t="s">
        <v>748</v>
      </c>
      <c r="F117" s="272" t="s">
        <v>748</v>
      </c>
      <c r="G117" s="176">
        <v>603</v>
      </c>
      <c r="H117" s="180"/>
      <c r="I117" s="197">
        <v>2</v>
      </c>
      <c r="J117" s="196"/>
      <c r="K117" s="234">
        <v>2</v>
      </c>
      <c r="L117" s="204" t="s">
        <v>553</v>
      </c>
      <c r="M117" s="243" t="s">
        <v>840</v>
      </c>
      <c r="N117" s="248"/>
      <c r="O117" s="199" t="s">
        <v>540</v>
      </c>
      <c r="P117" s="199" t="s">
        <v>605</v>
      </c>
      <c r="Q117" s="199" t="s">
        <v>1899</v>
      </c>
      <c r="R117" s="199" t="s">
        <v>1904</v>
      </c>
      <c r="S117" s="205"/>
      <c r="T117" s="257" t="s">
        <v>1306</v>
      </c>
      <c r="U117" s="205">
        <v>3</v>
      </c>
      <c r="V117" s="205">
        <v>18</v>
      </c>
      <c r="W117" s="205"/>
      <c r="X117" s="197">
        <v>33230</v>
      </c>
      <c r="Y117" s="210" t="s">
        <v>553</v>
      </c>
      <c r="Z117" s="211" t="s">
        <v>126</v>
      </c>
      <c r="AA117" s="197"/>
      <c r="AB117" s="212"/>
      <c r="AC117" s="228" t="s">
        <v>1922</v>
      </c>
      <c r="AD117" s="80" t="s">
        <v>1153</v>
      </c>
      <c r="AE117" s="80" t="s">
        <v>707</v>
      </c>
      <c r="AF117" s="281" t="s">
        <v>1928</v>
      </c>
    </row>
    <row r="118" spans="2:32" s="44" customFormat="1" ht="15.75" customHeight="1">
      <c r="B118" s="69"/>
      <c r="C118" s="97"/>
      <c r="D118" s="150"/>
      <c r="E118" s="97"/>
      <c r="F118" s="269" t="s">
        <v>748</v>
      </c>
      <c r="G118" s="100"/>
      <c r="H118" s="72"/>
      <c r="I118" s="72"/>
      <c r="J118" s="70"/>
      <c r="K118" s="232">
        <v>2</v>
      </c>
      <c r="L118" s="200" t="s">
        <v>553</v>
      </c>
      <c r="M118" s="241" t="s">
        <v>840</v>
      </c>
      <c r="N118" s="246"/>
      <c r="O118" s="199" t="s">
        <v>544</v>
      </c>
      <c r="P118" s="199" t="s">
        <v>605</v>
      </c>
      <c r="Q118" s="199" t="s">
        <v>1906</v>
      </c>
      <c r="R118" s="199" t="s">
        <v>1911</v>
      </c>
      <c r="S118" s="201"/>
      <c r="T118" s="255" t="s">
        <v>1306</v>
      </c>
      <c r="U118" s="201">
        <v>3</v>
      </c>
      <c r="V118" s="201">
        <v>18</v>
      </c>
      <c r="W118" s="201"/>
      <c r="X118" s="72"/>
      <c r="Y118" s="213"/>
      <c r="Z118" s="214"/>
      <c r="AA118" s="72"/>
      <c r="AB118" s="215"/>
      <c r="AC118" s="226" t="s">
        <v>1923</v>
      </c>
      <c r="AD118" s="73" t="s">
        <v>1153</v>
      </c>
      <c r="AE118" s="73" t="s">
        <v>707</v>
      </c>
      <c r="AF118" s="279" t="s">
        <v>1928</v>
      </c>
    </row>
    <row r="119" spans="2:32" s="44" customFormat="1" ht="15.75" customHeight="1">
      <c r="B119" s="69"/>
      <c r="C119" s="97"/>
      <c r="D119" s="150"/>
      <c r="E119" s="97"/>
      <c r="F119" s="267" t="s">
        <v>748</v>
      </c>
      <c r="G119" s="100"/>
      <c r="H119" s="72"/>
      <c r="I119" s="72"/>
      <c r="J119" s="70"/>
      <c r="K119" s="232">
        <v>2</v>
      </c>
      <c r="L119" s="200" t="s">
        <v>553</v>
      </c>
      <c r="M119" s="241" t="s">
        <v>840</v>
      </c>
      <c r="N119" s="246"/>
      <c r="O119" s="199" t="s">
        <v>540</v>
      </c>
      <c r="P119" s="199" t="s">
        <v>605</v>
      </c>
      <c r="Q119" s="199" t="s">
        <v>1907</v>
      </c>
      <c r="R119" s="199" t="s">
        <v>1912</v>
      </c>
      <c r="S119" s="201"/>
      <c r="T119" s="255" t="s">
        <v>1306</v>
      </c>
      <c r="U119" s="201">
        <v>3</v>
      </c>
      <c r="V119" s="201">
        <v>18</v>
      </c>
      <c r="W119" s="201"/>
      <c r="X119" s="72"/>
      <c r="Y119" s="213"/>
      <c r="Z119" s="214"/>
      <c r="AA119" s="72"/>
      <c r="AB119" s="215"/>
      <c r="AC119" s="226" t="s">
        <v>1924</v>
      </c>
      <c r="AD119" s="73" t="s">
        <v>1153</v>
      </c>
      <c r="AE119" s="73" t="s">
        <v>707</v>
      </c>
      <c r="AF119" s="279" t="s">
        <v>1928</v>
      </c>
    </row>
    <row r="120" spans="2:32" s="44" customFormat="1" ht="15.75" customHeight="1">
      <c r="B120" s="69"/>
      <c r="C120" s="97"/>
      <c r="D120" s="150"/>
      <c r="E120" s="97"/>
      <c r="F120" s="267" t="s">
        <v>748</v>
      </c>
      <c r="G120" s="100"/>
      <c r="H120" s="72"/>
      <c r="I120" s="72"/>
      <c r="J120" s="70"/>
      <c r="K120" s="232">
        <v>2</v>
      </c>
      <c r="L120" s="200" t="s">
        <v>553</v>
      </c>
      <c r="M120" s="241" t="s">
        <v>840</v>
      </c>
      <c r="N120" s="246"/>
      <c r="O120" s="199" t="s">
        <v>544</v>
      </c>
      <c r="P120" s="199" t="s">
        <v>605</v>
      </c>
      <c r="Q120" s="199" t="s">
        <v>1908</v>
      </c>
      <c r="R120" s="199" t="s">
        <v>1913</v>
      </c>
      <c r="S120" s="201"/>
      <c r="T120" s="255" t="s">
        <v>1306</v>
      </c>
      <c r="U120" s="201">
        <v>2</v>
      </c>
      <c r="V120" s="201">
        <v>17</v>
      </c>
      <c r="W120" s="201"/>
      <c r="X120" s="72"/>
      <c r="Y120" s="213"/>
      <c r="Z120" s="214"/>
      <c r="AA120" s="72"/>
      <c r="AB120" s="215"/>
      <c r="AC120" s="226" t="s">
        <v>1925</v>
      </c>
      <c r="AD120" s="73" t="s">
        <v>1153</v>
      </c>
      <c r="AE120" s="73" t="s">
        <v>707</v>
      </c>
      <c r="AF120" s="279" t="s">
        <v>1928</v>
      </c>
    </row>
    <row r="121" spans="2:32" s="44" customFormat="1" ht="15.75" customHeight="1">
      <c r="B121" s="69"/>
      <c r="C121" s="97"/>
      <c r="D121" s="150"/>
      <c r="E121" s="97"/>
      <c r="F121" s="267" t="s">
        <v>748</v>
      </c>
      <c r="G121" s="100"/>
      <c r="H121" s="72"/>
      <c r="I121" s="72"/>
      <c r="J121" s="70"/>
      <c r="K121" s="232">
        <v>2</v>
      </c>
      <c r="L121" s="200" t="s">
        <v>553</v>
      </c>
      <c r="M121" s="241" t="s">
        <v>840</v>
      </c>
      <c r="N121" s="246"/>
      <c r="O121" s="199" t="s">
        <v>545</v>
      </c>
      <c r="P121" s="199" t="s">
        <v>605</v>
      </c>
      <c r="Q121" s="199" t="s">
        <v>1909</v>
      </c>
      <c r="R121" s="199" t="s">
        <v>1914</v>
      </c>
      <c r="S121" s="201"/>
      <c r="T121" s="255" t="s">
        <v>1306</v>
      </c>
      <c r="U121" s="201">
        <v>2</v>
      </c>
      <c r="V121" s="201">
        <v>17</v>
      </c>
      <c r="W121" s="201"/>
      <c r="X121" s="72"/>
      <c r="Y121" s="213"/>
      <c r="Z121" s="214"/>
      <c r="AA121" s="72"/>
      <c r="AB121" s="215"/>
      <c r="AC121" s="226" t="s">
        <v>1926</v>
      </c>
      <c r="AD121" s="73" t="s">
        <v>1153</v>
      </c>
      <c r="AE121" s="73" t="s">
        <v>707</v>
      </c>
      <c r="AF121" s="279" t="s">
        <v>1928</v>
      </c>
    </row>
    <row r="122" spans="2:32" s="44" customFormat="1" ht="15.75" customHeight="1">
      <c r="B122" s="74"/>
      <c r="C122" s="96"/>
      <c r="D122" s="149"/>
      <c r="E122" s="96"/>
      <c r="F122" s="271" t="s">
        <v>748</v>
      </c>
      <c r="G122" s="101"/>
      <c r="H122" s="77"/>
      <c r="I122" s="77"/>
      <c r="J122" s="68"/>
      <c r="K122" s="233">
        <v>2</v>
      </c>
      <c r="L122" s="202" t="s">
        <v>553</v>
      </c>
      <c r="M122" s="242" t="s">
        <v>840</v>
      </c>
      <c r="N122" s="247"/>
      <c r="O122" s="203" t="s">
        <v>540</v>
      </c>
      <c r="P122" s="203" t="s">
        <v>605</v>
      </c>
      <c r="Q122" s="203" t="s">
        <v>1910</v>
      </c>
      <c r="R122" s="203" t="s">
        <v>1915</v>
      </c>
      <c r="S122" s="203"/>
      <c r="T122" s="256" t="s">
        <v>1306</v>
      </c>
      <c r="U122" s="203">
        <v>1</v>
      </c>
      <c r="V122" s="203">
        <v>16</v>
      </c>
      <c r="W122" s="203"/>
      <c r="X122" s="77"/>
      <c r="Y122" s="216"/>
      <c r="Z122" s="217"/>
      <c r="AA122" s="77"/>
      <c r="AB122" s="218"/>
      <c r="AC122" s="227" t="s">
        <v>1927</v>
      </c>
      <c r="AD122" s="76" t="s">
        <v>1153</v>
      </c>
      <c r="AE122" s="76" t="s">
        <v>707</v>
      </c>
      <c r="AF122" s="280" t="s">
        <v>1928</v>
      </c>
    </row>
    <row r="123" spans="2:32" ht="22.5" customHeight="1"/>
  </sheetData>
  <sheetProtection password="DE37" sheet="1" scenarios="1" autoFilter="0"/>
  <mergeCells count="2">
    <mergeCell ref="P2:Q2"/>
    <mergeCell ref="M106:N106"/>
  </mergeCells>
  <phoneticPr fontId="2"/>
  <conditionalFormatting sqref="O99:O104">
    <cfRule type="expression" dxfId="21" priority="3" stopIfTrue="1">
      <formula>K99=2</formula>
    </cfRule>
  </conditionalFormatting>
  <conditionalFormatting sqref="O111:R116">
    <cfRule type="expression" dxfId="20" priority="1" stopIfTrue="1">
      <formula>$L$4=2</formula>
    </cfRule>
  </conditionalFormatting>
  <conditionalFormatting sqref="O117:R122">
    <cfRule type="expression" dxfId="19" priority="2" stopIfTrue="1">
      <formula>$L$11=2</formula>
    </cfRule>
  </conditionalFormatting>
  <conditionalFormatting sqref="P99:P104">
    <cfRule type="expression" dxfId="18" priority="4" stopIfTrue="1">
      <formula>K99=2</formula>
    </cfRule>
  </conditionalFormatting>
  <conditionalFormatting sqref="Q99:Q104">
    <cfRule type="expression" dxfId="17" priority="5" stopIfTrue="1">
      <formula>K99=2</formula>
    </cfRule>
  </conditionalFormatting>
  <conditionalFormatting sqref="R99:R104">
    <cfRule type="expression" dxfId="16" priority="6" stopIfTrue="1">
      <formula>K99=2</formula>
    </cfRule>
  </conditionalFormatting>
  <pageMargins left="0.4" right="0.26" top="0.45" bottom="0.37" header="0.17" footer="0.17"/>
  <pageSetup paperSize="9" scale="63" fitToHeight="0" orientation="landscape" verticalDpi="4294967293" r:id="rId1"/>
  <headerFooter alignWithMargins="0"/>
  <rowBreaks count="1" manualBreakCount="1">
    <brk id="93" max="16383" man="1"/>
  </rowBreaks>
</worksheet>
</file>

<file path=xl/worksheets/sheet2.xml><?xml version="1.0" encoding="utf-8"?>
<worksheet xmlns="http://schemas.openxmlformats.org/spreadsheetml/2006/main" xmlns:r="http://schemas.openxmlformats.org/officeDocument/2006/relationships">
  <sheetPr codeName="Sheet2">
    <pageSetUpPr fitToPage="1"/>
  </sheetPr>
  <dimension ref="A1:P48"/>
  <sheetViews>
    <sheetView workbookViewId="0">
      <selection activeCell="C3" sqref="C3:F3"/>
    </sheetView>
  </sheetViews>
  <sheetFormatPr defaultColWidth="9" defaultRowHeight="13.2"/>
  <cols>
    <col min="1" max="1" width="4" style="1" customWidth="1"/>
    <col min="2" max="2" width="32.6640625" style="1" customWidth="1"/>
    <col min="3" max="3" width="3.21875" style="1" customWidth="1"/>
    <col min="4" max="4" width="11.21875" style="1" customWidth="1"/>
    <col min="5" max="5" width="3.21875" style="1" customWidth="1"/>
    <col min="6" max="6" width="26.88671875" style="1" customWidth="1"/>
    <col min="7" max="7" width="9" style="1"/>
    <col min="8" max="8" width="3.44140625" style="1" customWidth="1"/>
    <col min="9" max="9" width="7.88671875" style="1" customWidth="1"/>
    <col min="10" max="12" width="6.77734375" style="1" customWidth="1"/>
    <col min="13" max="13" width="14.44140625" style="1" customWidth="1"/>
    <col min="14" max="14" width="6.77734375" style="1" customWidth="1"/>
    <col min="15" max="15" width="25.44140625" style="1" bestFit="1" customWidth="1"/>
    <col min="16" max="16384" width="9" style="1"/>
  </cols>
  <sheetData>
    <row r="1" spans="1:16" ht="18.75" customHeight="1">
      <c r="A1" s="284"/>
      <c r="B1" s="351" t="s">
        <v>2351</v>
      </c>
      <c r="C1" s="350"/>
      <c r="D1" s="350"/>
      <c r="E1" s="284"/>
      <c r="F1" s="284"/>
      <c r="G1" s="284"/>
      <c r="H1" s="284"/>
      <c r="I1" s="284"/>
      <c r="J1" s="284"/>
      <c r="K1" s="284"/>
      <c r="L1" s="284"/>
      <c r="M1" s="361" t="s">
        <v>2348</v>
      </c>
      <c r="N1" s="353" t="s">
        <v>2349</v>
      </c>
      <c r="O1" s="354" t="s">
        <v>2350</v>
      </c>
    </row>
    <row r="2" spans="1:16" ht="16.5" customHeight="1" thickBot="1">
      <c r="A2" s="284"/>
      <c r="B2" s="284"/>
      <c r="C2" s="284"/>
      <c r="D2" s="284"/>
      <c r="E2" s="284"/>
      <c r="F2" s="284"/>
      <c r="G2" s="284"/>
      <c r="H2" s="284"/>
      <c r="I2" s="284"/>
      <c r="J2" s="284"/>
      <c r="K2" s="284"/>
      <c r="L2" s="284"/>
      <c r="M2" s="359">
        <v>151</v>
      </c>
      <c r="N2" s="355">
        <v>56</v>
      </c>
      <c r="O2" s="356" t="s">
        <v>2103</v>
      </c>
      <c r="P2" s="348"/>
    </row>
    <row r="3" spans="1:16" ht="16.5" customHeight="1" thickBot="1">
      <c r="A3" s="284"/>
      <c r="B3" s="348" t="s">
        <v>2355</v>
      </c>
      <c r="C3" s="492"/>
      <c r="D3" s="493"/>
      <c r="E3" s="493"/>
      <c r="F3" s="494"/>
      <c r="G3" s="284"/>
      <c r="H3" s="284"/>
      <c r="I3" s="284"/>
      <c r="J3" s="284"/>
      <c r="K3" s="284"/>
      <c r="L3" s="284"/>
      <c r="M3" s="359">
        <v>152</v>
      </c>
      <c r="N3" s="355">
        <v>1</v>
      </c>
      <c r="O3" s="356" t="s">
        <v>878</v>
      </c>
      <c r="P3" s="348"/>
    </row>
    <row r="4" spans="1:16" ht="16.5" customHeight="1">
      <c r="A4" s="284"/>
      <c r="B4" s="284" t="s">
        <v>718</v>
      </c>
      <c r="C4" s="284"/>
      <c r="D4" s="284"/>
      <c r="E4" s="284"/>
      <c r="F4" s="284"/>
      <c r="G4" s="284"/>
      <c r="H4" s="284"/>
      <c r="I4" s="284"/>
      <c r="J4" s="284"/>
      <c r="K4" s="284"/>
      <c r="L4" s="284"/>
      <c r="M4" s="359">
        <v>153</v>
      </c>
      <c r="N4" s="355">
        <v>2</v>
      </c>
      <c r="O4" s="356" t="s">
        <v>878</v>
      </c>
      <c r="P4" s="348"/>
    </row>
    <row r="5" spans="1:16" ht="16.5" customHeight="1">
      <c r="A5" s="284" t="s">
        <v>629</v>
      </c>
      <c r="B5" s="284" t="s">
        <v>2352</v>
      </c>
      <c r="C5" s="285" t="s">
        <v>80</v>
      </c>
      <c r="D5" s="352" t="str">
        <f>IF($C$3="","",VLOOKUP($C$3,競技会テーブル!$A$5:$M$900,10,FALSE))</f>
        <v/>
      </c>
      <c r="E5" s="285" t="s">
        <v>81</v>
      </c>
      <c r="F5" s="284"/>
      <c r="G5" s="284"/>
      <c r="H5" s="284"/>
      <c r="I5" s="284" t="s">
        <v>2375</v>
      </c>
      <c r="J5" s="497"/>
      <c r="K5" s="498"/>
      <c r="L5" s="284"/>
      <c r="M5" s="359">
        <v>154</v>
      </c>
      <c r="N5" s="355">
        <v>3</v>
      </c>
      <c r="O5" s="356" t="s">
        <v>878</v>
      </c>
      <c r="P5" s="348"/>
    </row>
    <row r="6" spans="1:16" ht="16.5" customHeight="1">
      <c r="A6" s="284"/>
      <c r="B6" s="284"/>
      <c r="C6" s="284"/>
      <c r="D6" s="284"/>
      <c r="E6" s="284"/>
      <c r="F6" s="284"/>
      <c r="G6" s="284"/>
      <c r="H6" s="284"/>
      <c r="I6" s="284"/>
      <c r="J6" s="398" t="s">
        <v>2396</v>
      </c>
      <c r="K6" s="284"/>
      <c r="L6" s="284"/>
      <c r="M6" s="360">
        <v>157</v>
      </c>
      <c r="N6" s="357">
        <v>2</v>
      </c>
      <c r="O6" s="358" t="s">
        <v>2110</v>
      </c>
      <c r="P6" s="348"/>
    </row>
    <row r="7" spans="1:16" ht="72.75" customHeight="1">
      <c r="A7" s="284" t="s">
        <v>630</v>
      </c>
      <c r="B7" s="284" t="s">
        <v>2353</v>
      </c>
      <c r="C7" s="499" t="str">
        <f>IF($C$3="","",VLOOKUP($C$3,競技会テーブル!$A$5:$M$900,11,FALSE))</f>
        <v/>
      </c>
      <c r="D7" s="500"/>
      <c r="E7" s="500"/>
      <c r="F7" s="501"/>
      <c r="G7" s="284"/>
      <c r="H7" s="284"/>
      <c r="I7" s="284"/>
      <c r="J7" s="284"/>
      <c r="K7" s="284"/>
      <c r="L7" s="284"/>
      <c r="M7" s="284"/>
      <c r="N7" s="284"/>
      <c r="O7" s="284"/>
      <c r="P7" s="284"/>
    </row>
    <row r="8" spans="1:16" ht="16.5" customHeight="1">
      <c r="A8" s="284"/>
      <c r="B8" s="284"/>
      <c r="C8" s="284"/>
      <c r="D8" s="284"/>
      <c r="E8" s="284"/>
      <c r="F8" s="284"/>
      <c r="G8" s="284"/>
      <c r="H8" s="284"/>
      <c r="I8" s="348" t="s">
        <v>2368</v>
      </c>
      <c r="J8" s="348"/>
      <c r="K8" s="284"/>
      <c r="L8" s="284"/>
      <c r="M8" s="284"/>
      <c r="N8" s="284"/>
      <c r="O8" s="284"/>
      <c r="P8" s="284"/>
    </row>
    <row r="9" spans="1:16" ht="16.5" customHeight="1">
      <c r="A9" s="284" t="s">
        <v>631</v>
      </c>
      <c r="B9" s="284" t="s">
        <v>2354</v>
      </c>
      <c r="C9" s="502" t="str">
        <f>IF($C$3="","",VLOOKUP($C$3,競技会テーブル!$A$5:$M$900,12,FALSE))</f>
        <v/>
      </c>
      <c r="D9" s="503"/>
      <c r="E9" s="503"/>
      <c r="F9" s="504"/>
      <c r="G9" s="284" t="s">
        <v>1827</v>
      </c>
      <c r="H9" s="284"/>
      <c r="I9" s="284" t="s">
        <v>82</v>
      </c>
      <c r="J9" s="284"/>
      <c r="K9" s="284"/>
      <c r="L9" s="284"/>
      <c r="M9" s="284"/>
      <c r="N9" s="284"/>
      <c r="O9" s="284"/>
      <c r="P9" s="284"/>
    </row>
    <row r="10" spans="1:16" ht="16.5" customHeight="1">
      <c r="A10" s="284"/>
      <c r="B10" s="284"/>
      <c r="C10" s="284"/>
      <c r="D10" s="284"/>
      <c r="E10" s="284"/>
      <c r="F10" s="284"/>
      <c r="G10" s="284"/>
      <c r="H10" s="284"/>
      <c r="I10" s="284"/>
      <c r="J10" s="362" t="s">
        <v>83</v>
      </c>
      <c r="K10" s="362" t="s">
        <v>84</v>
      </c>
      <c r="L10" s="362" t="s">
        <v>85</v>
      </c>
      <c r="M10" s="284" t="s">
        <v>10</v>
      </c>
      <c r="N10" s="284" t="s">
        <v>86</v>
      </c>
      <c r="O10" s="284"/>
      <c r="P10" s="284"/>
    </row>
    <row r="11" spans="1:16" ht="16.5" customHeight="1">
      <c r="A11" s="284" t="s">
        <v>632</v>
      </c>
      <c r="B11" s="348" t="s">
        <v>2356</v>
      </c>
      <c r="C11" s="487"/>
      <c r="D11" s="488"/>
      <c r="E11" s="488"/>
      <c r="F11" s="489"/>
      <c r="G11" s="284"/>
      <c r="H11" s="284"/>
      <c r="I11" s="363" t="s">
        <v>2369</v>
      </c>
      <c r="J11" s="404"/>
      <c r="K11" s="404"/>
      <c r="L11" s="404"/>
      <c r="M11" s="352"/>
      <c r="N11" s="284">
        <f>SUM(J11:M11)</f>
        <v>0</v>
      </c>
      <c r="O11" s="284"/>
      <c r="P11" s="284"/>
    </row>
    <row r="12" spans="1:16" ht="16.5" customHeight="1">
      <c r="A12" s="284" t="s">
        <v>633</v>
      </c>
      <c r="B12" s="348" t="s">
        <v>2357</v>
      </c>
      <c r="C12" s="487"/>
      <c r="D12" s="488"/>
      <c r="E12" s="488"/>
      <c r="F12" s="489"/>
      <c r="G12" s="284"/>
      <c r="H12" s="284"/>
      <c r="I12" s="363" t="s">
        <v>2370</v>
      </c>
      <c r="J12" s="404"/>
      <c r="K12" s="404"/>
      <c r="L12" s="404"/>
      <c r="M12" s="352"/>
      <c r="N12" s="284">
        <f>SUM(J12:M12)</f>
        <v>0</v>
      </c>
      <c r="O12" s="284"/>
      <c r="P12" s="284"/>
    </row>
    <row r="13" spans="1:16" ht="16.5" customHeight="1">
      <c r="A13" s="284" t="s">
        <v>634</v>
      </c>
      <c r="B13" s="348" t="s">
        <v>2358</v>
      </c>
      <c r="C13" s="487"/>
      <c r="D13" s="488"/>
      <c r="E13" s="488"/>
      <c r="F13" s="489"/>
      <c r="G13" s="284"/>
      <c r="H13" s="284"/>
      <c r="I13" s="284" t="s">
        <v>86</v>
      </c>
      <c r="J13" s="284">
        <f>J11+J12</f>
        <v>0</v>
      </c>
      <c r="K13" s="284">
        <f>K11+K12</f>
        <v>0</v>
      </c>
      <c r="L13" s="284">
        <f>L11+L12</f>
        <v>0</v>
      </c>
      <c r="M13" s="284">
        <f>M11+M12</f>
        <v>0</v>
      </c>
      <c r="N13" s="284">
        <f>N11+N12</f>
        <v>0</v>
      </c>
      <c r="O13" s="284"/>
      <c r="P13" s="284"/>
    </row>
    <row r="14" spans="1:16" ht="16.5" customHeight="1">
      <c r="A14" s="284" t="s">
        <v>635</v>
      </c>
      <c r="B14" s="348" t="s">
        <v>2359</v>
      </c>
      <c r="C14" s="487"/>
      <c r="D14" s="488"/>
      <c r="E14" s="488"/>
      <c r="F14" s="489"/>
      <c r="G14" s="284"/>
      <c r="H14" s="284"/>
      <c r="I14" s="284"/>
      <c r="J14" s="284"/>
      <c r="K14" s="284"/>
      <c r="L14" s="284"/>
      <c r="M14" s="284"/>
      <c r="N14" s="284"/>
      <c r="O14" s="284"/>
      <c r="P14" s="284"/>
    </row>
    <row r="15" spans="1:16" ht="16.5" customHeight="1">
      <c r="A15" s="284" t="s">
        <v>636</v>
      </c>
      <c r="B15" s="348" t="s">
        <v>2360</v>
      </c>
      <c r="C15" s="487"/>
      <c r="D15" s="488"/>
      <c r="E15" s="488"/>
      <c r="F15" s="489"/>
      <c r="G15" s="284"/>
      <c r="H15" s="284"/>
      <c r="I15" s="284"/>
      <c r="J15" s="284"/>
      <c r="K15" s="284"/>
      <c r="L15" s="284"/>
      <c r="M15" s="284"/>
      <c r="N15" s="284"/>
      <c r="O15" s="284"/>
      <c r="P15" s="284"/>
    </row>
    <row r="16" spans="1:16" ht="16.5" customHeight="1">
      <c r="A16" s="284" t="s">
        <v>637</v>
      </c>
      <c r="B16" s="284" t="s">
        <v>2365</v>
      </c>
      <c r="C16" s="481"/>
      <c r="D16" s="482"/>
      <c r="E16" s="482"/>
      <c r="F16" s="483"/>
      <c r="G16" s="284"/>
      <c r="H16" s="284"/>
      <c r="I16" s="284" t="s">
        <v>87</v>
      </c>
      <c r="J16" s="284"/>
      <c r="K16" s="284"/>
      <c r="L16" s="284"/>
      <c r="M16" s="284"/>
      <c r="N16" s="284"/>
      <c r="O16" s="284"/>
      <c r="P16" s="284"/>
    </row>
    <row r="17" spans="1:16" ht="16.5" customHeight="1">
      <c r="A17" s="284" t="s">
        <v>638</v>
      </c>
      <c r="B17" s="284" t="s">
        <v>1894</v>
      </c>
      <c r="C17" s="484"/>
      <c r="D17" s="485"/>
      <c r="E17" s="485"/>
      <c r="F17" s="486"/>
      <c r="G17" s="284"/>
      <c r="H17" s="284"/>
      <c r="I17" s="284"/>
      <c r="J17" s="362" t="s">
        <v>83</v>
      </c>
      <c r="K17" s="362" t="s">
        <v>84</v>
      </c>
      <c r="L17" s="362" t="s">
        <v>85</v>
      </c>
      <c r="M17" s="284" t="s">
        <v>10</v>
      </c>
      <c r="N17" s="284" t="s">
        <v>86</v>
      </c>
      <c r="O17" s="284"/>
      <c r="P17" s="284"/>
    </row>
    <row r="18" spans="1:16" ht="16.5" customHeight="1">
      <c r="A18" s="284" t="s">
        <v>639</v>
      </c>
      <c r="B18" s="348" t="s">
        <v>2361</v>
      </c>
      <c r="C18" s="487"/>
      <c r="D18" s="488"/>
      <c r="E18" s="488"/>
      <c r="F18" s="489"/>
      <c r="G18" s="284"/>
      <c r="H18" s="284"/>
      <c r="I18" s="364" t="s">
        <v>2369</v>
      </c>
      <c r="J18" s="404"/>
      <c r="K18" s="404"/>
      <c r="L18" s="404"/>
      <c r="M18" s="352"/>
      <c r="N18" s="284">
        <f>SUM(J18:M18)</f>
        <v>0</v>
      </c>
      <c r="O18" s="284"/>
      <c r="P18" s="284"/>
    </row>
    <row r="19" spans="1:16" ht="16.5" customHeight="1">
      <c r="A19" s="284" t="s">
        <v>640</v>
      </c>
      <c r="B19" s="348" t="s">
        <v>2395</v>
      </c>
      <c r="C19" s="487"/>
      <c r="D19" s="488"/>
      <c r="E19" s="488"/>
      <c r="F19" s="489"/>
      <c r="G19" s="284"/>
      <c r="H19" s="284"/>
      <c r="I19" s="363" t="s">
        <v>2370</v>
      </c>
      <c r="J19" s="404"/>
      <c r="K19" s="404"/>
      <c r="L19" s="404"/>
      <c r="M19" s="352"/>
      <c r="N19" s="284">
        <f>SUM(J19:M19)</f>
        <v>0</v>
      </c>
      <c r="O19" s="284"/>
      <c r="P19" s="284"/>
    </row>
    <row r="20" spans="1:16" ht="44.25" customHeight="1">
      <c r="A20" s="284" t="s">
        <v>641</v>
      </c>
      <c r="B20" s="349" t="s">
        <v>2362</v>
      </c>
      <c r="C20" s="487"/>
      <c r="D20" s="488"/>
      <c r="E20" s="488"/>
      <c r="F20" s="489"/>
      <c r="G20" s="284"/>
      <c r="H20" s="284"/>
      <c r="I20" s="284" t="s">
        <v>86</v>
      </c>
      <c r="J20" s="284">
        <f>J18+J19</f>
        <v>0</v>
      </c>
      <c r="K20" s="284">
        <f>K18+K19</f>
        <v>0</v>
      </c>
      <c r="L20" s="284">
        <f>L18+L19</f>
        <v>0</v>
      </c>
      <c r="M20" s="284">
        <f>M18+M19</f>
        <v>0</v>
      </c>
      <c r="N20" s="284">
        <f>N18+N19</f>
        <v>0</v>
      </c>
      <c r="O20" s="284"/>
      <c r="P20" s="284"/>
    </row>
    <row r="21" spans="1:16" ht="16.5" customHeight="1">
      <c r="A21" s="284" t="s">
        <v>642</v>
      </c>
      <c r="B21" s="348" t="s">
        <v>2363</v>
      </c>
      <c r="C21" s="487"/>
      <c r="D21" s="488"/>
      <c r="E21" s="488"/>
      <c r="F21" s="489"/>
      <c r="G21" s="284"/>
      <c r="H21" s="284"/>
      <c r="I21" s="286"/>
      <c r="J21" s="284"/>
      <c r="K21" s="284"/>
      <c r="L21" s="284"/>
      <c r="M21" s="284"/>
      <c r="N21" s="284"/>
      <c r="O21" s="284"/>
      <c r="P21" s="284"/>
    </row>
    <row r="22" spans="1:16" ht="16.5" customHeight="1">
      <c r="A22" s="284" t="s">
        <v>643</v>
      </c>
      <c r="B22" s="284" t="s">
        <v>1889</v>
      </c>
      <c r="C22" s="484"/>
      <c r="D22" s="485"/>
      <c r="E22" s="485"/>
      <c r="F22" s="486"/>
      <c r="G22" s="284"/>
      <c r="H22" s="284"/>
      <c r="I22" s="284" t="s">
        <v>88</v>
      </c>
      <c r="J22" s="284"/>
      <c r="K22" s="284"/>
      <c r="L22" s="284"/>
      <c r="M22" s="284"/>
      <c r="N22" s="284">
        <f>N11+N18</f>
        <v>0</v>
      </c>
      <c r="O22" s="284"/>
      <c r="P22" s="284"/>
    </row>
    <row r="23" spans="1:16" ht="16.5" customHeight="1">
      <c r="A23" s="284" t="s">
        <v>644</v>
      </c>
      <c r="B23" s="284" t="s">
        <v>2366</v>
      </c>
      <c r="C23" s="484"/>
      <c r="D23" s="485"/>
      <c r="E23" s="485"/>
      <c r="F23" s="486"/>
      <c r="G23" s="284"/>
      <c r="H23" s="284"/>
      <c r="I23" s="365" t="s">
        <v>2374</v>
      </c>
      <c r="J23" s="366" t="s">
        <v>2371</v>
      </c>
      <c r="K23" s="284" t="s">
        <v>78</v>
      </c>
      <c r="L23" s="284"/>
      <c r="M23" s="284"/>
      <c r="N23" s="284">
        <f>N12+N19</f>
        <v>0</v>
      </c>
      <c r="O23" s="284"/>
      <c r="P23" s="284"/>
    </row>
    <row r="24" spans="1:16" ht="16.5" customHeight="1">
      <c r="A24" s="284" t="s">
        <v>645</v>
      </c>
      <c r="B24" s="284" t="s">
        <v>2367</v>
      </c>
      <c r="C24" s="484"/>
      <c r="D24" s="485"/>
      <c r="E24" s="485"/>
      <c r="F24" s="486"/>
      <c r="G24" s="284"/>
      <c r="H24" s="284"/>
      <c r="I24" s="284"/>
      <c r="J24" s="284"/>
      <c r="K24" s="284"/>
      <c r="L24" s="284"/>
      <c r="M24" s="284"/>
      <c r="N24" s="284">
        <f>N13+N20</f>
        <v>0</v>
      </c>
      <c r="O24" s="284"/>
      <c r="P24" s="284"/>
    </row>
    <row r="25" spans="1:16" ht="16.5" customHeight="1">
      <c r="A25" s="284" t="s">
        <v>1890</v>
      </c>
      <c r="B25" s="348" t="s">
        <v>2364</v>
      </c>
      <c r="C25" s="487"/>
      <c r="D25" s="488"/>
      <c r="E25" s="488"/>
      <c r="F25" s="489"/>
      <c r="G25" s="284"/>
      <c r="H25" s="284"/>
      <c r="I25" s="284" t="s">
        <v>2372</v>
      </c>
      <c r="J25" s="284"/>
      <c r="K25" s="284"/>
      <c r="L25" s="284"/>
      <c r="M25" s="284"/>
      <c r="N25" s="284"/>
      <c r="O25" s="284"/>
      <c r="P25" s="284"/>
    </row>
    <row r="26" spans="1:16" ht="16.5" customHeight="1">
      <c r="A26" s="284"/>
      <c r="B26" s="284"/>
      <c r="C26" s="284"/>
      <c r="D26" s="284"/>
      <c r="E26" s="284"/>
      <c r="F26" s="284"/>
      <c r="G26" s="284"/>
      <c r="H26" s="284"/>
      <c r="I26" s="284"/>
      <c r="J26" s="497"/>
      <c r="K26" s="498"/>
      <c r="L26" s="284"/>
      <c r="M26" s="284"/>
      <c r="N26" s="284"/>
      <c r="O26" s="284"/>
      <c r="P26" s="284"/>
    </row>
    <row r="27" spans="1:16" ht="16.5" customHeight="1">
      <c r="A27" s="284"/>
      <c r="B27" s="284"/>
      <c r="C27" s="284"/>
      <c r="D27" s="284"/>
      <c r="E27" s="284"/>
      <c r="F27" s="284"/>
      <c r="G27" s="284"/>
      <c r="H27" s="284"/>
      <c r="I27" s="284"/>
      <c r="J27" s="285" t="s">
        <v>2397</v>
      </c>
      <c r="K27" s="284"/>
      <c r="L27" s="284"/>
      <c r="M27" s="284"/>
      <c r="N27" s="284"/>
      <c r="O27" s="284"/>
      <c r="P27" s="284"/>
    </row>
    <row r="28" spans="1:16" ht="16.5" customHeight="1">
      <c r="A28" s="284"/>
      <c r="B28" s="284"/>
      <c r="C28" s="284"/>
      <c r="D28" s="284"/>
      <c r="E28" s="284"/>
      <c r="F28" s="284"/>
      <c r="G28" s="284"/>
      <c r="H28" s="284"/>
      <c r="I28" s="284" t="s">
        <v>2373</v>
      </c>
      <c r="J28" s="284"/>
      <c r="K28" s="284"/>
      <c r="L28" s="284"/>
      <c r="M28" s="284"/>
      <c r="N28" s="284"/>
      <c r="O28" s="284"/>
      <c r="P28" s="284"/>
    </row>
    <row r="29" spans="1:16" ht="36.75" customHeight="1">
      <c r="A29" s="284"/>
      <c r="B29" s="284"/>
      <c r="C29" s="284"/>
      <c r="D29" s="284"/>
      <c r="E29" s="284"/>
      <c r="F29" s="284"/>
      <c r="G29" s="284"/>
      <c r="H29" s="284"/>
      <c r="I29" s="284">
        <v>1</v>
      </c>
      <c r="J29" s="490"/>
      <c r="K29" s="491"/>
      <c r="L29" s="284"/>
      <c r="M29" s="284"/>
      <c r="N29" s="284"/>
      <c r="O29" s="284"/>
      <c r="P29" s="284"/>
    </row>
    <row r="30" spans="1:16" ht="39" customHeight="1">
      <c r="A30" s="284"/>
      <c r="B30" s="284"/>
      <c r="C30" s="284"/>
      <c r="D30" s="284"/>
      <c r="E30" s="284"/>
      <c r="F30" s="284"/>
      <c r="G30" s="284"/>
      <c r="H30" s="284"/>
      <c r="I30" s="284">
        <v>2</v>
      </c>
      <c r="J30" s="490"/>
      <c r="K30" s="491"/>
      <c r="L30" s="284"/>
      <c r="M30" s="284"/>
      <c r="N30" s="284"/>
      <c r="O30" s="284"/>
      <c r="P30" s="284"/>
    </row>
    <row r="31" spans="1:16" ht="16.5" customHeight="1">
      <c r="A31" s="284"/>
      <c r="B31" s="284"/>
      <c r="C31" s="284"/>
      <c r="D31" s="284"/>
      <c r="E31" s="284"/>
      <c r="F31" s="284"/>
      <c r="G31" s="284"/>
      <c r="H31" s="284"/>
      <c r="I31" s="284"/>
      <c r="J31" s="284"/>
      <c r="K31" s="284"/>
      <c r="L31" s="284"/>
      <c r="M31" s="284"/>
      <c r="N31" s="284"/>
      <c r="O31" s="284"/>
      <c r="P31" s="284"/>
    </row>
    <row r="32" spans="1:16" ht="16.5" customHeight="1">
      <c r="A32" s="284"/>
      <c r="B32" s="284"/>
      <c r="C32" s="284"/>
      <c r="D32" s="284"/>
      <c r="E32" s="284"/>
      <c r="F32" s="284"/>
      <c r="G32" s="284"/>
      <c r="H32" s="284"/>
      <c r="I32" s="284" t="s">
        <v>618</v>
      </c>
      <c r="J32" s="284"/>
      <c r="K32" s="284"/>
      <c r="L32" s="284"/>
      <c r="M32" s="284"/>
      <c r="N32" s="284"/>
      <c r="O32" s="284"/>
      <c r="P32" s="284"/>
    </row>
    <row r="33" spans="1:16" ht="16.5" customHeight="1">
      <c r="A33" s="284"/>
      <c r="B33" s="284"/>
      <c r="C33" s="284"/>
      <c r="D33" s="284"/>
      <c r="E33" s="284"/>
      <c r="F33" s="284"/>
      <c r="G33" s="284"/>
      <c r="H33" s="284"/>
      <c r="I33" s="284">
        <v>1</v>
      </c>
      <c r="J33" s="495"/>
      <c r="K33" s="496"/>
      <c r="L33" s="284"/>
      <c r="M33" s="284"/>
      <c r="N33" s="284"/>
      <c r="O33" s="284"/>
      <c r="P33" s="284"/>
    </row>
    <row r="34" spans="1:16" ht="16.5" customHeight="1">
      <c r="A34" s="284"/>
      <c r="B34" s="284"/>
      <c r="C34" s="284"/>
      <c r="D34" s="284"/>
      <c r="E34" s="284"/>
      <c r="F34" s="284"/>
      <c r="G34" s="284"/>
      <c r="H34" s="284"/>
      <c r="I34" s="284">
        <v>2</v>
      </c>
      <c r="J34" s="495"/>
      <c r="K34" s="496"/>
      <c r="L34" s="284"/>
      <c r="M34" s="284"/>
      <c r="N34" s="284"/>
      <c r="O34" s="284"/>
      <c r="P34" s="284"/>
    </row>
    <row r="35" spans="1:16" ht="16.5" customHeight="1">
      <c r="A35" s="284"/>
      <c r="B35" s="284"/>
      <c r="C35" s="284"/>
      <c r="D35" s="284"/>
      <c r="E35" s="284"/>
      <c r="F35" s="284"/>
      <c r="G35" s="284"/>
      <c r="H35" s="284"/>
      <c r="I35" s="284">
        <v>3</v>
      </c>
      <c r="J35" s="495"/>
      <c r="K35" s="496"/>
      <c r="L35" s="284"/>
      <c r="M35" s="284"/>
      <c r="N35" s="284"/>
      <c r="O35" s="284"/>
      <c r="P35" s="284"/>
    </row>
    <row r="36" spans="1:16" ht="16.5" customHeight="1">
      <c r="A36" s="284"/>
      <c r="B36" s="284"/>
      <c r="C36" s="284"/>
      <c r="D36" s="284"/>
      <c r="E36" s="284"/>
      <c r="F36" s="284"/>
      <c r="G36" s="284"/>
      <c r="H36" s="284"/>
      <c r="I36" s="284">
        <v>4</v>
      </c>
      <c r="J36" s="495"/>
      <c r="K36" s="496"/>
      <c r="L36" s="284"/>
      <c r="M36" s="284"/>
      <c r="N36" s="284"/>
      <c r="O36" s="284"/>
      <c r="P36" s="284"/>
    </row>
    <row r="37" spans="1:16" ht="16.5" customHeight="1">
      <c r="A37" s="284"/>
      <c r="B37" s="284"/>
      <c r="C37" s="284"/>
      <c r="D37" s="284"/>
      <c r="E37" s="284"/>
      <c r="F37" s="284"/>
      <c r="G37" s="284"/>
      <c r="H37" s="284"/>
      <c r="I37" s="284">
        <v>5</v>
      </c>
      <c r="J37" s="495"/>
      <c r="K37" s="496"/>
      <c r="L37" s="284"/>
      <c r="M37" s="284"/>
      <c r="N37" s="284"/>
      <c r="O37" s="284"/>
      <c r="P37" s="284"/>
    </row>
    <row r="38" spans="1:16" ht="16.5" customHeight="1">
      <c r="A38" s="284"/>
      <c r="B38" s="284"/>
      <c r="C38" s="284"/>
      <c r="D38" s="284"/>
      <c r="E38" s="284"/>
      <c r="F38" s="284"/>
      <c r="G38" s="284"/>
      <c r="H38" s="284"/>
      <c r="I38" s="284">
        <v>6</v>
      </c>
      <c r="J38" s="495"/>
      <c r="K38" s="496"/>
      <c r="L38" s="284"/>
      <c r="M38" s="284"/>
      <c r="N38" s="284"/>
      <c r="O38" s="284"/>
      <c r="P38" s="284"/>
    </row>
    <row r="39" spans="1:16" ht="16.5" customHeight="1">
      <c r="A39" s="284"/>
      <c r="B39" s="284"/>
      <c r="C39" s="284"/>
      <c r="D39" s="284"/>
      <c r="E39" s="284"/>
      <c r="F39" s="284"/>
      <c r="G39" s="284"/>
      <c r="H39" s="284"/>
      <c r="I39" s="284"/>
      <c r="J39" s="284"/>
      <c r="K39" s="284"/>
      <c r="L39" s="284"/>
      <c r="M39" s="284"/>
      <c r="N39" s="284"/>
      <c r="O39" s="284"/>
      <c r="P39" s="284"/>
    </row>
    <row r="40" spans="1:16" ht="16.5" customHeight="1">
      <c r="A40" s="284"/>
      <c r="B40" s="284"/>
      <c r="C40" s="284"/>
      <c r="D40" s="284"/>
      <c r="E40" s="284"/>
      <c r="F40" s="284"/>
      <c r="G40" s="284"/>
      <c r="H40" s="284"/>
      <c r="I40" s="284"/>
      <c r="J40" s="284"/>
      <c r="K40" s="284"/>
      <c r="L40" s="284"/>
      <c r="M40" s="284"/>
      <c r="N40" s="284"/>
      <c r="O40" s="284"/>
      <c r="P40" s="284"/>
    </row>
    <row r="41" spans="1:16" ht="16.5" customHeight="1">
      <c r="A41" s="284"/>
      <c r="B41" s="284"/>
      <c r="C41" s="284"/>
      <c r="D41" s="284"/>
      <c r="E41" s="284"/>
      <c r="F41" s="284"/>
      <c r="G41" s="284"/>
      <c r="H41" s="284"/>
      <c r="I41" s="284"/>
      <c r="J41" s="284"/>
      <c r="K41" s="284"/>
      <c r="L41" s="284"/>
      <c r="M41" s="284"/>
      <c r="N41" s="284"/>
      <c r="O41" s="284"/>
      <c r="P41" s="284"/>
    </row>
    <row r="42" spans="1:16" ht="16.5" customHeight="1"/>
    <row r="43" spans="1:16" ht="16.5" customHeight="1"/>
    <row r="44" spans="1:16" ht="16.5" customHeight="1"/>
    <row r="45" spans="1:16" ht="16.5" customHeight="1"/>
    <row r="46" spans="1:16" ht="16.5" customHeight="1"/>
    <row r="47" spans="1:16" ht="16.5" customHeight="1"/>
    <row r="48" spans="1:16" ht="16.5" customHeight="1"/>
  </sheetData>
  <sheetProtection password="DE37" sheet="1" scenarios="1" autoFilter="0"/>
  <mergeCells count="28">
    <mergeCell ref="C3:F3"/>
    <mergeCell ref="J38:K38"/>
    <mergeCell ref="J35:K35"/>
    <mergeCell ref="J36:K36"/>
    <mergeCell ref="C12:F12"/>
    <mergeCell ref="C15:F15"/>
    <mergeCell ref="J37:K37"/>
    <mergeCell ref="C13:F13"/>
    <mergeCell ref="C14:F14"/>
    <mergeCell ref="J33:K33"/>
    <mergeCell ref="J34:K34"/>
    <mergeCell ref="J5:K5"/>
    <mergeCell ref="C7:F7"/>
    <mergeCell ref="C11:F11"/>
    <mergeCell ref="C9:F9"/>
    <mergeCell ref="J26:K26"/>
    <mergeCell ref="C16:F16"/>
    <mergeCell ref="C17:F17"/>
    <mergeCell ref="C18:F18"/>
    <mergeCell ref="C19:F19"/>
    <mergeCell ref="J30:K30"/>
    <mergeCell ref="J29:K29"/>
    <mergeCell ref="C20:F20"/>
    <mergeCell ref="C21:F21"/>
    <mergeCell ref="C22:F22"/>
    <mergeCell ref="C23:F23"/>
    <mergeCell ref="C24:F24"/>
    <mergeCell ref="C25:F25"/>
  </mergeCells>
  <phoneticPr fontId="2"/>
  <pageMargins left="0.75" right="0.75" top="0.46" bottom="0.36" header="0.2" footer="0.2"/>
  <pageSetup paperSize="9" scale="76" orientation="landscape" verticalDpi="4294967293" r:id="rId1"/>
  <headerFooter alignWithMargins="0">
    <oddHeader>&amp;R&amp;16【&amp;A】シート</oddHead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AL112"/>
  <sheetViews>
    <sheetView zoomScale="93" zoomScaleNormal="93" workbookViewId="0">
      <pane xSplit="8" ySplit="5" topLeftCell="I6" activePane="bottomRight" state="frozen"/>
      <selection pane="topRight" activeCell="I1" sqref="I1"/>
      <selection pane="bottomLeft" activeCell="A6" sqref="A6"/>
      <selection pane="bottomRight" activeCell="I6" sqref="I6"/>
    </sheetView>
  </sheetViews>
  <sheetFormatPr defaultColWidth="9" defaultRowHeight="14.4"/>
  <cols>
    <col min="1" max="1" width="4.88671875" style="66" customWidth="1"/>
    <col min="2" max="3" width="2.44140625" style="66" hidden="1" customWidth="1"/>
    <col min="4" max="4" width="7.33203125" style="66" hidden="1" customWidth="1"/>
    <col min="5" max="5" width="15.109375" style="66" customWidth="1"/>
    <col min="6" max="6" width="8" style="411" customWidth="1"/>
    <col min="7" max="7" width="4.6640625" style="66" customWidth="1"/>
    <col min="8" max="8" width="2.44140625" style="411" hidden="1" customWidth="1"/>
    <col min="9" max="9" width="4.77734375" style="66" customWidth="1"/>
    <col min="10" max="10" width="5" style="66" customWidth="1"/>
    <col min="11" max="11" width="5.88671875" style="66" customWidth="1"/>
    <col min="12" max="12" width="8.109375" style="315" customWidth="1"/>
    <col min="13" max="13" width="1.44140625" style="66" customWidth="1"/>
    <col min="14" max="14" width="6.44140625" style="315" customWidth="1"/>
    <col min="15" max="15" width="6.6640625" style="66" hidden="1" customWidth="1"/>
    <col min="16" max="16" width="17.109375" style="66" customWidth="1"/>
    <col min="17" max="17" width="11.77734375" style="66" customWidth="1"/>
    <col min="18" max="18" width="11.109375" style="66" customWidth="1"/>
    <col min="19" max="19" width="13.88671875" style="66" customWidth="1"/>
    <col min="20" max="20" width="8.33203125" style="66" customWidth="1"/>
    <col min="21" max="21" width="11.77734375" style="66" customWidth="1"/>
    <col min="22" max="23" width="4.44140625" style="66" customWidth="1"/>
    <col min="24" max="24" width="7.6640625" style="66" customWidth="1"/>
    <col min="25" max="25" width="11.44140625" style="66" customWidth="1"/>
    <col min="26" max="26" width="15.6640625" style="66" customWidth="1"/>
    <col min="27" max="27" width="9.77734375" style="66" customWidth="1"/>
    <col min="28" max="28" width="8.109375" style="66" customWidth="1"/>
    <col min="29" max="29" width="5.44140625" style="66" bestFit="1" customWidth="1"/>
    <col min="30" max="30" width="13.21875" style="66" customWidth="1"/>
    <col min="31" max="31" width="6.109375" style="66" customWidth="1"/>
    <col min="32" max="32" width="6" style="66" customWidth="1"/>
    <col min="33" max="33" width="11.44140625" style="66" customWidth="1"/>
    <col min="34" max="34" width="11.109375" style="66" customWidth="1"/>
    <col min="35" max="37" width="4" style="66" hidden="1" customWidth="1"/>
    <col min="38" max="38" width="9" style="1"/>
    <col min="39" max="16384" width="9" style="66"/>
  </cols>
  <sheetData>
    <row r="1" spans="1:37" ht="19.2">
      <c r="A1" s="470" t="s">
        <v>1618</v>
      </c>
      <c r="B1" s="407"/>
      <c r="C1" s="407"/>
      <c r="D1" s="407"/>
      <c r="E1" s="407"/>
      <c r="F1" s="408"/>
      <c r="G1" s="407"/>
      <c r="H1" s="408"/>
      <c r="I1" s="407"/>
      <c r="J1" s="407"/>
      <c r="K1" s="407"/>
      <c r="L1" s="330"/>
      <c r="M1" s="409"/>
      <c r="N1" s="409"/>
      <c r="O1" s="407"/>
      <c r="P1" s="407"/>
      <c r="Q1" s="407"/>
      <c r="R1" s="407"/>
      <c r="S1" s="407"/>
      <c r="T1" s="407"/>
      <c r="U1" s="407"/>
      <c r="V1" s="407"/>
      <c r="W1" s="407"/>
      <c r="X1" s="407"/>
      <c r="Y1" s="407"/>
      <c r="Z1" s="407"/>
      <c r="AA1" s="407"/>
      <c r="AB1" s="407"/>
      <c r="AC1" s="407"/>
      <c r="AD1" s="407"/>
      <c r="AE1" s="407"/>
      <c r="AF1" s="407"/>
      <c r="AG1" s="407"/>
      <c r="AH1" s="407"/>
      <c r="AI1" s="410"/>
      <c r="AJ1" s="410"/>
      <c r="AK1" s="410"/>
    </row>
    <row r="2" spans="1:37" s="412" customFormat="1">
      <c r="A2" s="505" t="s">
        <v>2389</v>
      </c>
      <c r="B2" s="505"/>
      <c r="C2" s="505"/>
      <c r="D2" s="505"/>
      <c r="E2" s="505"/>
      <c r="F2" s="505"/>
      <c r="G2" s="505"/>
      <c r="H2" s="411"/>
      <c r="J2" s="413" t="s">
        <v>2387</v>
      </c>
      <c r="L2" s="414"/>
      <c r="N2" s="414"/>
      <c r="V2" s="385"/>
      <c r="W2" s="385"/>
      <c r="X2" s="385" t="s">
        <v>574</v>
      </c>
      <c r="Y2" s="385"/>
    </row>
    <row r="3" spans="1:37" s="412" customFormat="1" ht="22.5" customHeight="1">
      <c r="A3" s="415"/>
      <c r="F3" s="411"/>
      <c r="H3" s="411"/>
      <c r="J3" s="384" t="s">
        <v>2388</v>
      </c>
      <c r="K3" s="416" t="s">
        <v>573</v>
      </c>
      <c r="L3" s="414" t="s">
        <v>593</v>
      </c>
      <c r="M3" s="476" t="s">
        <v>2402</v>
      </c>
      <c r="N3" s="477"/>
      <c r="O3" s="385"/>
      <c r="P3" s="385"/>
      <c r="Q3" s="412" t="s">
        <v>2380</v>
      </c>
      <c r="R3" s="417" t="s">
        <v>1142</v>
      </c>
      <c r="S3" s="416" t="s">
        <v>2379</v>
      </c>
      <c r="T3" s="66" t="s">
        <v>1592</v>
      </c>
      <c r="U3" s="417" t="s">
        <v>1143</v>
      </c>
      <c r="X3" s="287" t="s">
        <v>579</v>
      </c>
      <c r="Y3" s="293" t="s">
        <v>2385</v>
      </c>
      <c r="AB3" s="412" t="s">
        <v>603</v>
      </c>
      <c r="AD3" s="66"/>
    </row>
    <row r="4" spans="1:37" s="412" customFormat="1" ht="15" thickBot="1">
      <c r="E4" s="471" t="s">
        <v>2391</v>
      </c>
      <c r="F4" s="386"/>
      <c r="H4" s="411"/>
      <c r="J4" s="418"/>
      <c r="K4" s="412" t="s">
        <v>572</v>
      </c>
      <c r="L4" s="414" t="s">
        <v>594</v>
      </c>
      <c r="N4" s="414" t="s">
        <v>572</v>
      </c>
      <c r="Q4" s="412" t="s">
        <v>572</v>
      </c>
      <c r="R4" s="412" t="s">
        <v>572</v>
      </c>
      <c r="S4" s="412" t="s">
        <v>572</v>
      </c>
      <c r="T4" s="412" t="s">
        <v>687</v>
      </c>
      <c r="U4" s="412" t="s">
        <v>687</v>
      </c>
      <c r="X4" s="412" t="s">
        <v>572</v>
      </c>
      <c r="Y4" s="412" t="s">
        <v>572</v>
      </c>
      <c r="AB4" s="412" t="s">
        <v>572</v>
      </c>
    </row>
    <row r="5" spans="1:37" ht="33" customHeight="1" thickBot="1">
      <c r="A5" s="109" t="s">
        <v>1616</v>
      </c>
      <c r="B5" s="367" t="s">
        <v>587</v>
      </c>
      <c r="C5" s="367" t="s">
        <v>588</v>
      </c>
      <c r="D5" s="368" t="s">
        <v>582</v>
      </c>
      <c r="E5" s="472" t="s">
        <v>2405</v>
      </c>
      <c r="F5" s="473" t="s">
        <v>2406</v>
      </c>
      <c r="G5" s="395" t="s">
        <v>2407</v>
      </c>
      <c r="H5" s="371" t="s">
        <v>1602</v>
      </c>
      <c r="I5" s="376" t="s">
        <v>2382</v>
      </c>
      <c r="J5" s="377" t="s">
        <v>2383</v>
      </c>
      <c r="K5" s="378" t="s">
        <v>1891</v>
      </c>
      <c r="L5" s="379" t="s">
        <v>685</v>
      </c>
      <c r="M5" s="405" t="str">
        <f>IF(N5="","","-")</f>
        <v>-</v>
      </c>
      <c r="N5" s="406" t="s">
        <v>2376</v>
      </c>
      <c r="O5" s="372" t="s">
        <v>654</v>
      </c>
      <c r="P5" s="381" t="s">
        <v>2404</v>
      </c>
      <c r="Q5" s="380" t="s">
        <v>567</v>
      </c>
      <c r="R5" s="381" t="s">
        <v>2377</v>
      </c>
      <c r="S5" s="381" t="s">
        <v>2378</v>
      </c>
      <c r="T5" s="381" t="s">
        <v>2403</v>
      </c>
      <c r="U5" s="382" t="s">
        <v>1141</v>
      </c>
      <c r="V5" s="380" t="s">
        <v>563</v>
      </c>
      <c r="W5" s="380" t="s">
        <v>564</v>
      </c>
      <c r="X5" s="373" t="s">
        <v>2384</v>
      </c>
      <c r="Y5" s="383" t="s">
        <v>575</v>
      </c>
      <c r="Z5" s="474" t="s">
        <v>2386</v>
      </c>
      <c r="AA5" s="475" t="s">
        <v>36</v>
      </c>
      <c r="AB5" s="112" t="s">
        <v>570</v>
      </c>
      <c r="AC5" s="115" t="s">
        <v>571</v>
      </c>
      <c r="AD5" s="374" t="s">
        <v>1593</v>
      </c>
      <c r="AE5" s="374" t="s">
        <v>1595</v>
      </c>
      <c r="AF5" s="371" t="s">
        <v>656</v>
      </c>
      <c r="AG5" s="371" t="s">
        <v>555</v>
      </c>
      <c r="AH5" s="371" t="s">
        <v>568</v>
      </c>
      <c r="AI5" s="372" t="s">
        <v>657</v>
      </c>
      <c r="AJ5" s="372" t="s">
        <v>658</v>
      </c>
      <c r="AK5" s="375" t="s">
        <v>659</v>
      </c>
    </row>
    <row r="6" spans="1:37" ht="18" customHeight="1" thickTop="1">
      <c r="A6" s="346">
        <v>1</v>
      </c>
      <c r="B6" s="217"/>
      <c r="C6" s="217"/>
      <c r="D6" s="300" t="str">
        <f>IF(I6="","",VLOOKUP(I6,参照ﾃｰﾌﾞﾙ!$A$5:$F$300,3,FALSE))</f>
        <v/>
      </c>
      <c r="E6" s="300" t="str">
        <f>IF(I6="","",VLOOKUP(I6,参照ﾃｰﾌﾞﾙ!$A$5:$F$395,5,FALSE))</f>
        <v/>
      </c>
      <c r="F6" s="419" t="str">
        <f>IF(J6="","",VLOOKUP(J6,参照ﾃｰﾌﾞﾙ!$H$5:$I$64,2))</f>
        <v/>
      </c>
      <c r="G6" s="96" t="str">
        <f>IF(K6="","",VLOOKUP(K6,参照ﾃｰﾌﾞﾙ!$W$6:$Y$7,2,FALSE))</f>
        <v/>
      </c>
      <c r="H6" s="420"/>
      <c r="I6" s="421"/>
      <c r="J6" s="422"/>
      <c r="K6" s="194"/>
      <c r="L6" s="423"/>
      <c r="M6" s="424" t="str">
        <f t="shared" ref="M6:M69" si="0">IF(N6="","","-")</f>
        <v/>
      </c>
      <c r="N6" s="425"/>
      <c r="O6" s="426"/>
      <c r="P6" s="195"/>
      <c r="Q6" s="195"/>
      <c r="R6" s="195"/>
      <c r="S6" s="195"/>
      <c r="T6" s="195"/>
      <c r="U6" s="427"/>
      <c r="V6" s="195"/>
      <c r="W6" s="195"/>
      <c r="X6" s="195"/>
      <c r="Y6" s="428"/>
      <c r="Z6" s="429"/>
      <c r="AA6" s="430"/>
      <c r="AB6" s="194"/>
      <c r="AC6" s="431"/>
      <c r="AD6" s="68" t="str">
        <f>$R6&amp;" "&amp;$S6</f>
        <v xml:space="preserve"> </v>
      </c>
      <c r="AE6" s="68" t="str">
        <f>IF($T6="","JPN",VLOOKUP($T6,参照ﾃｰﾌﾞﾙ!$P$5:$R$223,3,FALSE))</f>
        <v>JPN</v>
      </c>
      <c r="AF6" s="68"/>
      <c r="AG6" s="68" t="str">
        <f>IF($I6="","",基本データ!$C$13)</f>
        <v/>
      </c>
      <c r="AH6" s="68" t="str">
        <f>IF($I6="","",基本データ!$C$14)</f>
        <v/>
      </c>
      <c r="AI6" s="77"/>
      <c r="AJ6" s="77"/>
      <c r="AK6" s="274"/>
    </row>
    <row r="7" spans="1:37" ht="18" customHeight="1">
      <c r="A7" s="432">
        <v>2</v>
      </c>
      <c r="B7" s="303"/>
      <c r="C7" s="303"/>
      <c r="D7" s="433" t="str">
        <f>IF(I7="","",VLOOKUP(I7,参照ﾃｰﾌﾞﾙ!$A$5:$F$300,3,FALSE))</f>
        <v/>
      </c>
      <c r="E7" s="433" t="str">
        <f>IF(I7="","",VLOOKUP(I7,参照ﾃｰﾌﾞﾙ!$A$5:$F$395,5,FALSE))</f>
        <v/>
      </c>
      <c r="F7" s="434" t="str">
        <f>IF(J7="","",VLOOKUP(J7,参照ﾃｰﾌﾞﾙ!$H$5:$I$64,2))</f>
        <v/>
      </c>
      <c r="G7" s="98" t="str">
        <f>IF(K7="","",VLOOKUP(K7,参照ﾃｰﾌﾞﾙ!$W$6:$Y$7,2,FALSE))</f>
        <v/>
      </c>
      <c r="H7" s="435"/>
      <c r="I7" s="436"/>
      <c r="J7" s="437"/>
      <c r="K7" s="197"/>
      <c r="L7" s="438"/>
      <c r="M7" s="439" t="str">
        <f t="shared" si="0"/>
        <v/>
      </c>
      <c r="N7" s="440"/>
      <c r="O7" s="441"/>
      <c r="P7" s="195"/>
      <c r="Q7" s="195"/>
      <c r="R7" s="195"/>
      <c r="S7" s="195"/>
      <c r="T7" s="196"/>
      <c r="U7" s="442"/>
      <c r="V7" s="196"/>
      <c r="W7" s="196"/>
      <c r="X7" s="196"/>
      <c r="Y7" s="443"/>
      <c r="Z7" s="444"/>
      <c r="AA7" s="445"/>
      <c r="AB7" s="197"/>
      <c r="AC7" s="446"/>
      <c r="AD7" s="68" t="str">
        <f t="shared" ref="AD7:AD70" si="1">$R7&amp;" "&amp;$S7</f>
        <v xml:space="preserve"> </v>
      </c>
      <c r="AE7" s="447" t="str">
        <f>IF($T7="","JPN",VLOOKUP($T7,参照ﾃｰﾌﾞﾙ!$P$5:$R$223,3,FALSE))</f>
        <v>JPN</v>
      </c>
      <c r="AF7" s="447"/>
      <c r="AG7" s="447" t="str">
        <f>IF(I7="","",基本データ!$C$13)</f>
        <v/>
      </c>
      <c r="AH7" s="447" t="str">
        <f>IF($I7="","",基本データ!$C$14)</f>
        <v/>
      </c>
      <c r="AI7" s="304"/>
      <c r="AJ7" s="304"/>
      <c r="AK7" s="305"/>
    </row>
    <row r="8" spans="1:37" ht="18" customHeight="1">
      <c r="A8" s="432">
        <v>3</v>
      </c>
      <c r="B8" s="303"/>
      <c r="C8" s="303"/>
      <c r="D8" s="433" t="str">
        <f>IF(I8="","",VLOOKUP(I8,参照ﾃｰﾌﾞﾙ!$A$5:$F$300,3,FALSE))</f>
        <v/>
      </c>
      <c r="E8" s="433" t="str">
        <f>IF(I8="","",VLOOKUP(I8,参照ﾃｰﾌﾞﾙ!$A$5:$F$395,5,FALSE))</f>
        <v/>
      </c>
      <c r="F8" s="434" t="str">
        <f>IF(J8="","",VLOOKUP(J8,参照ﾃｰﾌﾞﾙ!$H$5:$I$64,2))</f>
        <v/>
      </c>
      <c r="G8" s="98" t="str">
        <f>IF(K8="","",VLOOKUP(K8,参照ﾃｰﾌﾞﾙ!$W$6:$Y$7,2,FALSE))</f>
        <v/>
      </c>
      <c r="H8" s="435"/>
      <c r="I8" s="436"/>
      <c r="J8" s="437"/>
      <c r="K8" s="197"/>
      <c r="L8" s="438"/>
      <c r="M8" s="439" t="str">
        <f t="shared" si="0"/>
        <v/>
      </c>
      <c r="N8" s="440"/>
      <c r="O8" s="441"/>
      <c r="P8" s="195"/>
      <c r="Q8" s="195"/>
      <c r="R8" s="195"/>
      <c r="S8" s="195"/>
      <c r="T8" s="196"/>
      <c r="U8" s="442"/>
      <c r="V8" s="196"/>
      <c r="W8" s="196"/>
      <c r="X8" s="196"/>
      <c r="Y8" s="443"/>
      <c r="Z8" s="444"/>
      <c r="AA8" s="445"/>
      <c r="AB8" s="197"/>
      <c r="AC8" s="446"/>
      <c r="AD8" s="68" t="str">
        <f t="shared" si="1"/>
        <v xml:space="preserve"> </v>
      </c>
      <c r="AE8" s="447" t="str">
        <f>IF($T8="","JPN",VLOOKUP($T8,参照ﾃｰﾌﾞﾙ!$P$5:$R$223,3,FALSE))</f>
        <v>JPN</v>
      </c>
      <c r="AF8" s="447"/>
      <c r="AG8" s="447" t="str">
        <f>IF(I8="","",基本データ!$C$13)</f>
        <v/>
      </c>
      <c r="AH8" s="447" t="str">
        <f>IF($I8="","",基本データ!$C$14)</f>
        <v/>
      </c>
      <c r="AI8" s="304"/>
      <c r="AJ8" s="304"/>
      <c r="AK8" s="305"/>
    </row>
    <row r="9" spans="1:37" ht="18" customHeight="1">
      <c r="A9" s="432">
        <v>4</v>
      </c>
      <c r="B9" s="303"/>
      <c r="C9" s="303"/>
      <c r="D9" s="433" t="str">
        <f>IF(I9="","",VLOOKUP(I9,参照ﾃｰﾌﾞﾙ!$A$5:$F$300,3,FALSE))</f>
        <v/>
      </c>
      <c r="E9" s="433" t="str">
        <f>IF(I9="","",VLOOKUP(I9,参照ﾃｰﾌﾞﾙ!$A$5:$F$395,5,FALSE))</f>
        <v/>
      </c>
      <c r="F9" s="434" t="str">
        <f>IF(J9="","",VLOOKUP(J9,参照ﾃｰﾌﾞﾙ!$H$5:$I$64,2))</f>
        <v/>
      </c>
      <c r="G9" s="98" t="str">
        <f>IF(K9="","",VLOOKUP(K9,参照ﾃｰﾌﾞﾙ!$W$6:$Y$7,2,FALSE))</f>
        <v/>
      </c>
      <c r="H9" s="435"/>
      <c r="I9" s="436"/>
      <c r="J9" s="437"/>
      <c r="K9" s="197"/>
      <c r="L9" s="438"/>
      <c r="M9" s="439" t="str">
        <f t="shared" si="0"/>
        <v/>
      </c>
      <c r="N9" s="440"/>
      <c r="O9" s="441"/>
      <c r="P9" s="195"/>
      <c r="Q9" s="195"/>
      <c r="R9" s="195"/>
      <c r="S9" s="195"/>
      <c r="T9" s="196"/>
      <c r="U9" s="442"/>
      <c r="V9" s="196"/>
      <c r="W9" s="196"/>
      <c r="X9" s="196"/>
      <c r="Y9" s="443"/>
      <c r="Z9" s="444"/>
      <c r="AA9" s="445"/>
      <c r="AB9" s="197"/>
      <c r="AC9" s="446"/>
      <c r="AD9" s="68" t="str">
        <f t="shared" si="1"/>
        <v xml:space="preserve"> </v>
      </c>
      <c r="AE9" s="447" t="str">
        <f>IF($T9="","JPN",VLOOKUP($T9,参照ﾃｰﾌﾞﾙ!$P$5:$R$223,3,FALSE))</f>
        <v>JPN</v>
      </c>
      <c r="AF9" s="447"/>
      <c r="AG9" s="447" t="str">
        <f>IF(I9="","",基本データ!$C$13)</f>
        <v/>
      </c>
      <c r="AH9" s="447" t="str">
        <f>IF($I9="","",基本データ!$C$14)</f>
        <v/>
      </c>
      <c r="AI9" s="304"/>
      <c r="AJ9" s="304"/>
      <c r="AK9" s="305"/>
    </row>
    <row r="10" spans="1:37" ht="18" customHeight="1">
      <c r="A10" s="432">
        <v>5</v>
      </c>
      <c r="B10" s="303"/>
      <c r="C10" s="303"/>
      <c r="D10" s="433" t="str">
        <f>IF(I10="","",VLOOKUP(I10,参照ﾃｰﾌﾞﾙ!$A$5:$F$300,3,FALSE))</f>
        <v/>
      </c>
      <c r="E10" s="433" t="str">
        <f>IF(I10="","",VLOOKUP(I10,参照ﾃｰﾌﾞﾙ!$A$5:$F$395,5,FALSE))</f>
        <v/>
      </c>
      <c r="F10" s="434" t="str">
        <f>IF(J10="","",VLOOKUP(J10,参照ﾃｰﾌﾞﾙ!$H$5:$I$64,2))</f>
        <v/>
      </c>
      <c r="G10" s="98" t="str">
        <f>IF(K10="","",VLOOKUP(K10,参照ﾃｰﾌﾞﾙ!$W$6:$Y$7,2,FALSE))</f>
        <v/>
      </c>
      <c r="H10" s="435"/>
      <c r="I10" s="436"/>
      <c r="J10" s="437"/>
      <c r="K10" s="197"/>
      <c r="L10" s="438"/>
      <c r="M10" s="439" t="str">
        <f t="shared" si="0"/>
        <v/>
      </c>
      <c r="N10" s="440"/>
      <c r="O10" s="441"/>
      <c r="P10" s="195"/>
      <c r="Q10" s="195"/>
      <c r="R10" s="195"/>
      <c r="S10" s="195"/>
      <c r="T10" s="196"/>
      <c r="U10" s="442"/>
      <c r="V10" s="196"/>
      <c r="W10" s="196"/>
      <c r="X10" s="196"/>
      <c r="Y10" s="443"/>
      <c r="Z10" s="444"/>
      <c r="AA10" s="445"/>
      <c r="AB10" s="197"/>
      <c r="AC10" s="446"/>
      <c r="AD10" s="68" t="str">
        <f t="shared" si="1"/>
        <v xml:space="preserve"> </v>
      </c>
      <c r="AE10" s="447" t="str">
        <f>IF($T10="","JPN",VLOOKUP($T10,参照ﾃｰﾌﾞﾙ!$P$5:$R$223,3,FALSE))</f>
        <v>JPN</v>
      </c>
      <c r="AF10" s="447"/>
      <c r="AG10" s="447" t="str">
        <f>IF(I10="","",基本データ!$C$13)</f>
        <v/>
      </c>
      <c r="AH10" s="447" t="str">
        <f>IF($I10="","",基本データ!$C$14)</f>
        <v/>
      </c>
      <c r="AI10" s="304"/>
      <c r="AJ10" s="304"/>
      <c r="AK10" s="305"/>
    </row>
    <row r="11" spans="1:37" ht="18" customHeight="1">
      <c r="A11" s="432">
        <v>6</v>
      </c>
      <c r="B11" s="303"/>
      <c r="C11" s="303"/>
      <c r="D11" s="433" t="str">
        <f>IF(I11="","",VLOOKUP(I11,参照ﾃｰﾌﾞﾙ!$A$5:$F$300,3,FALSE))</f>
        <v/>
      </c>
      <c r="E11" s="433" t="str">
        <f>IF(I11="","",VLOOKUP(I11,参照ﾃｰﾌﾞﾙ!$A$5:$F$395,5,FALSE))</f>
        <v/>
      </c>
      <c r="F11" s="434" t="str">
        <f>IF(J11="","",VLOOKUP(J11,参照ﾃｰﾌﾞﾙ!$H$5:$I$64,2))</f>
        <v/>
      </c>
      <c r="G11" s="98" t="str">
        <f>IF(K11="","",VLOOKUP(K11,参照ﾃｰﾌﾞﾙ!$W$6:$Y$7,2,FALSE))</f>
        <v/>
      </c>
      <c r="H11" s="435"/>
      <c r="I11" s="436"/>
      <c r="J11" s="437"/>
      <c r="K11" s="197"/>
      <c r="L11" s="438"/>
      <c r="M11" s="439" t="str">
        <f t="shared" si="0"/>
        <v/>
      </c>
      <c r="N11" s="440"/>
      <c r="O11" s="441"/>
      <c r="P11" s="195"/>
      <c r="Q11" s="195"/>
      <c r="R11" s="195"/>
      <c r="S11" s="195"/>
      <c r="T11" s="196"/>
      <c r="U11" s="442"/>
      <c r="V11" s="196"/>
      <c r="W11" s="196"/>
      <c r="X11" s="196"/>
      <c r="Y11" s="443"/>
      <c r="Z11" s="444"/>
      <c r="AA11" s="445"/>
      <c r="AB11" s="197"/>
      <c r="AC11" s="446"/>
      <c r="AD11" s="68" t="str">
        <f t="shared" si="1"/>
        <v xml:space="preserve"> </v>
      </c>
      <c r="AE11" s="447" t="str">
        <f>IF($T11="","JPN",VLOOKUP($T11,参照ﾃｰﾌﾞﾙ!$P$5:$R$223,3,FALSE))</f>
        <v>JPN</v>
      </c>
      <c r="AF11" s="447"/>
      <c r="AG11" s="447" t="str">
        <f>IF(I11="","",基本データ!$C$13)</f>
        <v/>
      </c>
      <c r="AH11" s="447" t="str">
        <f>IF($I11="","",基本データ!$C$14)</f>
        <v/>
      </c>
      <c r="AI11" s="304"/>
      <c r="AJ11" s="304"/>
      <c r="AK11" s="305"/>
    </row>
    <row r="12" spans="1:37" ht="18" customHeight="1">
      <c r="A12" s="432">
        <v>7</v>
      </c>
      <c r="B12" s="303"/>
      <c r="C12" s="303"/>
      <c r="D12" s="433" t="str">
        <f>IF(I12="","",VLOOKUP(I12,参照ﾃｰﾌﾞﾙ!$A$5:$F$300,3,FALSE))</f>
        <v/>
      </c>
      <c r="E12" s="433" t="str">
        <f>IF(I12="","",VLOOKUP(I12,参照ﾃｰﾌﾞﾙ!$A$5:$F$395,5,FALSE))</f>
        <v/>
      </c>
      <c r="F12" s="434" t="str">
        <f>IF(J12="","",VLOOKUP(J12,参照ﾃｰﾌﾞﾙ!$H$5:$I$64,2))</f>
        <v/>
      </c>
      <c r="G12" s="98" t="str">
        <f>IF(K12="","",VLOOKUP(K12,参照ﾃｰﾌﾞﾙ!$W$6:$Y$7,2,FALSE))</f>
        <v/>
      </c>
      <c r="H12" s="435"/>
      <c r="I12" s="436"/>
      <c r="J12" s="437"/>
      <c r="K12" s="197"/>
      <c r="L12" s="438"/>
      <c r="M12" s="439" t="str">
        <f t="shared" si="0"/>
        <v/>
      </c>
      <c r="N12" s="440"/>
      <c r="O12" s="441"/>
      <c r="P12" s="195"/>
      <c r="Q12" s="195"/>
      <c r="R12" s="195"/>
      <c r="S12" s="195"/>
      <c r="T12" s="196"/>
      <c r="U12" s="442"/>
      <c r="V12" s="196"/>
      <c r="W12" s="196"/>
      <c r="X12" s="196"/>
      <c r="Y12" s="443"/>
      <c r="Z12" s="444"/>
      <c r="AA12" s="445"/>
      <c r="AB12" s="197"/>
      <c r="AC12" s="446"/>
      <c r="AD12" s="68" t="str">
        <f t="shared" si="1"/>
        <v xml:space="preserve"> </v>
      </c>
      <c r="AE12" s="447" t="str">
        <f>IF($T12="","JPN",VLOOKUP($T12,参照ﾃｰﾌﾞﾙ!$P$5:$R$223,3,FALSE))</f>
        <v>JPN</v>
      </c>
      <c r="AF12" s="447"/>
      <c r="AG12" s="447" t="str">
        <f>IF(I12="","",基本データ!$C$13)</f>
        <v/>
      </c>
      <c r="AH12" s="447" t="str">
        <f>IF($I12="","",基本データ!$C$14)</f>
        <v/>
      </c>
      <c r="AI12" s="304"/>
      <c r="AJ12" s="304"/>
      <c r="AK12" s="305"/>
    </row>
    <row r="13" spans="1:37" ht="18" customHeight="1">
      <c r="A13" s="432">
        <v>8</v>
      </c>
      <c r="B13" s="303"/>
      <c r="C13" s="303"/>
      <c r="D13" s="433" t="str">
        <f>IF(I13="","",VLOOKUP(I13,参照ﾃｰﾌﾞﾙ!$A$5:$F$300,3,FALSE))</f>
        <v/>
      </c>
      <c r="E13" s="433" t="str">
        <f>IF(I13="","",VLOOKUP(I13,参照ﾃｰﾌﾞﾙ!$A$5:$F$395,5,FALSE))</f>
        <v/>
      </c>
      <c r="F13" s="434" t="str">
        <f>IF(J13="","",VLOOKUP(J13,参照ﾃｰﾌﾞﾙ!$H$5:$I$64,2))</f>
        <v/>
      </c>
      <c r="G13" s="98" t="str">
        <f>IF(K13="","",VLOOKUP(K13,参照ﾃｰﾌﾞﾙ!$W$6:$Y$7,2,FALSE))</f>
        <v/>
      </c>
      <c r="H13" s="435"/>
      <c r="I13" s="436"/>
      <c r="J13" s="437"/>
      <c r="K13" s="197"/>
      <c r="L13" s="438"/>
      <c r="M13" s="439" t="str">
        <f t="shared" si="0"/>
        <v/>
      </c>
      <c r="N13" s="440"/>
      <c r="O13" s="441"/>
      <c r="P13" s="195"/>
      <c r="Q13" s="195"/>
      <c r="R13" s="195"/>
      <c r="S13" s="195"/>
      <c r="T13" s="196"/>
      <c r="U13" s="442"/>
      <c r="V13" s="196"/>
      <c r="W13" s="196"/>
      <c r="X13" s="196"/>
      <c r="Y13" s="443"/>
      <c r="Z13" s="444"/>
      <c r="AA13" s="445"/>
      <c r="AB13" s="197"/>
      <c r="AC13" s="446"/>
      <c r="AD13" s="68" t="str">
        <f t="shared" si="1"/>
        <v xml:space="preserve"> </v>
      </c>
      <c r="AE13" s="447" t="str">
        <f>IF($T13="","JPN",VLOOKUP($T13,参照ﾃｰﾌﾞﾙ!$P$5:$R$223,3,FALSE))</f>
        <v>JPN</v>
      </c>
      <c r="AF13" s="447"/>
      <c r="AG13" s="447" t="str">
        <f>IF(I13="","",基本データ!$C$13)</f>
        <v/>
      </c>
      <c r="AH13" s="447" t="str">
        <f>IF($I13="","",基本データ!$C$14)</f>
        <v/>
      </c>
      <c r="AI13" s="304"/>
      <c r="AJ13" s="304"/>
      <c r="AK13" s="305"/>
    </row>
    <row r="14" spans="1:37" ht="18" customHeight="1">
      <c r="A14" s="432">
        <v>9</v>
      </c>
      <c r="B14" s="303"/>
      <c r="C14" s="303"/>
      <c r="D14" s="433" t="str">
        <f>IF(I14="","",VLOOKUP(I14,参照ﾃｰﾌﾞﾙ!$A$5:$F$300,3,FALSE))</f>
        <v/>
      </c>
      <c r="E14" s="433" t="str">
        <f>IF(I14="","",VLOOKUP(I14,参照ﾃｰﾌﾞﾙ!$A$5:$F$395,5,FALSE))</f>
        <v/>
      </c>
      <c r="F14" s="434" t="str">
        <f>IF(J14="","",VLOOKUP(J14,参照ﾃｰﾌﾞﾙ!$H$5:$I$64,2))</f>
        <v/>
      </c>
      <c r="G14" s="98" t="str">
        <f>IF(K14="","",VLOOKUP(K14,参照ﾃｰﾌﾞﾙ!$W$6:$Y$7,2,FALSE))</f>
        <v/>
      </c>
      <c r="H14" s="435"/>
      <c r="I14" s="436"/>
      <c r="J14" s="437"/>
      <c r="K14" s="197"/>
      <c r="L14" s="438"/>
      <c r="M14" s="439" t="str">
        <f t="shared" si="0"/>
        <v/>
      </c>
      <c r="N14" s="440"/>
      <c r="O14" s="441"/>
      <c r="P14" s="195"/>
      <c r="Q14" s="195"/>
      <c r="R14" s="195"/>
      <c r="S14" s="195"/>
      <c r="T14" s="196"/>
      <c r="U14" s="442"/>
      <c r="V14" s="196"/>
      <c r="W14" s="196"/>
      <c r="X14" s="196"/>
      <c r="Y14" s="443"/>
      <c r="Z14" s="444"/>
      <c r="AA14" s="445"/>
      <c r="AB14" s="197"/>
      <c r="AC14" s="446"/>
      <c r="AD14" s="68" t="str">
        <f t="shared" si="1"/>
        <v xml:space="preserve"> </v>
      </c>
      <c r="AE14" s="447" t="str">
        <f>IF($T14="","JPN",VLOOKUP($T14,参照ﾃｰﾌﾞﾙ!$P$5:$R$223,3,FALSE))</f>
        <v>JPN</v>
      </c>
      <c r="AF14" s="447"/>
      <c r="AG14" s="447" t="str">
        <f>IF(I14="","",基本データ!$C$13)</f>
        <v/>
      </c>
      <c r="AH14" s="447" t="str">
        <f>IF($I14="","",基本データ!$C$14)</f>
        <v/>
      </c>
      <c r="AI14" s="304"/>
      <c r="AJ14" s="304"/>
      <c r="AK14" s="305"/>
    </row>
    <row r="15" spans="1:37" ht="18" customHeight="1">
      <c r="A15" s="432">
        <v>10</v>
      </c>
      <c r="B15" s="303"/>
      <c r="C15" s="303"/>
      <c r="D15" s="433" t="str">
        <f>IF(I15="","",VLOOKUP(I15,参照ﾃｰﾌﾞﾙ!$A$5:$F$300,3,FALSE))</f>
        <v/>
      </c>
      <c r="E15" s="433" t="str">
        <f>IF(I15="","",VLOOKUP(I15,参照ﾃｰﾌﾞﾙ!$A$5:$F$395,5,FALSE))</f>
        <v/>
      </c>
      <c r="F15" s="434" t="str">
        <f>IF(J15="","",VLOOKUP(J15,参照ﾃｰﾌﾞﾙ!$H$5:$I$64,2))</f>
        <v/>
      </c>
      <c r="G15" s="98" t="str">
        <f>IF(K15="","",VLOOKUP(K15,参照ﾃｰﾌﾞﾙ!$W$6:$Y$7,2,FALSE))</f>
        <v/>
      </c>
      <c r="H15" s="435"/>
      <c r="I15" s="436"/>
      <c r="J15" s="437"/>
      <c r="K15" s="197"/>
      <c r="L15" s="438"/>
      <c r="M15" s="439" t="str">
        <f t="shared" si="0"/>
        <v/>
      </c>
      <c r="N15" s="440"/>
      <c r="O15" s="441"/>
      <c r="P15" s="195"/>
      <c r="Q15" s="195"/>
      <c r="R15" s="195"/>
      <c r="S15" s="195"/>
      <c r="T15" s="196"/>
      <c r="U15" s="442"/>
      <c r="V15" s="196"/>
      <c r="W15" s="196"/>
      <c r="X15" s="196"/>
      <c r="Y15" s="443"/>
      <c r="Z15" s="444"/>
      <c r="AA15" s="445"/>
      <c r="AB15" s="197"/>
      <c r="AC15" s="446"/>
      <c r="AD15" s="68" t="str">
        <f t="shared" si="1"/>
        <v xml:space="preserve"> </v>
      </c>
      <c r="AE15" s="447" t="str">
        <f>IF($T15="","JPN",VLOOKUP($T15,参照ﾃｰﾌﾞﾙ!$P$5:$R$223,3,FALSE))</f>
        <v>JPN</v>
      </c>
      <c r="AF15" s="447"/>
      <c r="AG15" s="447" t="str">
        <f>IF(I15="","",基本データ!$C$13)</f>
        <v/>
      </c>
      <c r="AH15" s="447" t="str">
        <f>IF($I15="","",基本データ!$C$14)</f>
        <v/>
      </c>
      <c r="AI15" s="304"/>
      <c r="AJ15" s="304"/>
      <c r="AK15" s="305"/>
    </row>
    <row r="16" spans="1:37" ht="18" customHeight="1">
      <c r="A16" s="432">
        <v>11</v>
      </c>
      <c r="B16" s="303"/>
      <c r="C16" s="303"/>
      <c r="D16" s="433" t="str">
        <f>IF(I16="","",VLOOKUP(I16,参照ﾃｰﾌﾞﾙ!$A$5:$F$300,3,FALSE))</f>
        <v/>
      </c>
      <c r="E16" s="433" t="str">
        <f>IF(I16="","",VLOOKUP(I16,参照ﾃｰﾌﾞﾙ!$A$5:$F$395,5,FALSE))</f>
        <v/>
      </c>
      <c r="F16" s="434" t="str">
        <f>IF(J16="","",VLOOKUP(J16,参照ﾃｰﾌﾞﾙ!$H$5:$I$64,2))</f>
        <v/>
      </c>
      <c r="G16" s="98" t="str">
        <f>IF(K16="","",VLOOKUP(K16,参照ﾃｰﾌﾞﾙ!$W$6:$Y$7,2,FALSE))</f>
        <v/>
      </c>
      <c r="H16" s="435"/>
      <c r="I16" s="436"/>
      <c r="J16" s="437"/>
      <c r="K16" s="197"/>
      <c r="L16" s="438"/>
      <c r="M16" s="439" t="str">
        <f t="shared" si="0"/>
        <v/>
      </c>
      <c r="N16" s="440"/>
      <c r="O16" s="441"/>
      <c r="P16" s="195"/>
      <c r="Q16" s="195"/>
      <c r="R16" s="195"/>
      <c r="S16" s="195"/>
      <c r="T16" s="196"/>
      <c r="U16" s="442"/>
      <c r="V16" s="196"/>
      <c r="W16" s="196"/>
      <c r="X16" s="196"/>
      <c r="Y16" s="443"/>
      <c r="Z16" s="444"/>
      <c r="AA16" s="445"/>
      <c r="AB16" s="197"/>
      <c r="AC16" s="446"/>
      <c r="AD16" s="68" t="str">
        <f t="shared" si="1"/>
        <v xml:space="preserve"> </v>
      </c>
      <c r="AE16" s="447" t="str">
        <f>IF($T16="","JPN",VLOOKUP($T16,参照ﾃｰﾌﾞﾙ!$P$5:$R$223,3,FALSE))</f>
        <v>JPN</v>
      </c>
      <c r="AF16" s="447"/>
      <c r="AG16" s="447" t="str">
        <f>IF(I16="","",基本データ!$C$13)</f>
        <v/>
      </c>
      <c r="AH16" s="447" t="str">
        <f>IF($I16="","",基本データ!$C$14)</f>
        <v/>
      </c>
      <c r="AI16" s="304"/>
      <c r="AJ16" s="304"/>
      <c r="AK16" s="305"/>
    </row>
    <row r="17" spans="1:37" ht="18" customHeight="1">
      <c r="A17" s="432">
        <v>12</v>
      </c>
      <c r="B17" s="303"/>
      <c r="C17" s="303"/>
      <c r="D17" s="433" t="str">
        <f>IF(I17="","",VLOOKUP(I17,参照ﾃｰﾌﾞﾙ!$A$5:$F$300,3,FALSE))</f>
        <v/>
      </c>
      <c r="E17" s="433" t="str">
        <f>IF(I17="","",VLOOKUP(I17,参照ﾃｰﾌﾞﾙ!$A$5:$F$395,5,FALSE))</f>
        <v/>
      </c>
      <c r="F17" s="434" t="str">
        <f>IF(J17="","",VLOOKUP(J17,参照ﾃｰﾌﾞﾙ!$H$5:$I$64,2))</f>
        <v/>
      </c>
      <c r="G17" s="98" t="str">
        <f>IF(K17="","",VLOOKUP(K17,参照ﾃｰﾌﾞﾙ!$W$6:$Y$7,2,FALSE))</f>
        <v/>
      </c>
      <c r="H17" s="435"/>
      <c r="I17" s="436"/>
      <c r="J17" s="437"/>
      <c r="K17" s="197"/>
      <c r="L17" s="438"/>
      <c r="M17" s="439" t="str">
        <f t="shared" si="0"/>
        <v/>
      </c>
      <c r="N17" s="440"/>
      <c r="O17" s="441"/>
      <c r="P17" s="195"/>
      <c r="Q17" s="195"/>
      <c r="R17" s="195"/>
      <c r="S17" s="195"/>
      <c r="T17" s="196"/>
      <c r="U17" s="442"/>
      <c r="V17" s="196"/>
      <c r="W17" s="196"/>
      <c r="X17" s="196"/>
      <c r="Y17" s="443"/>
      <c r="Z17" s="444"/>
      <c r="AA17" s="445"/>
      <c r="AB17" s="197"/>
      <c r="AC17" s="446"/>
      <c r="AD17" s="68" t="str">
        <f t="shared" si="1"/>
        <v xml:space="preserve"> </v>
      </c>
      <c r="AE17" s="447" t="str">
        <f>IF($T17="","JPN",VLOOKUP($T17,参照ﾃｰﾌﾞﾙ!$P$5:$R$223,3,FALSE))</f>
        <v>JPN</v>
      </c>
      <c r="AF17" s="447"/>
      <c r="AG17" s="447" t="str">
        <f>IF(I17="","",基本データ!$C$13)</f>
        <v/>
      </c>
      <c r="AH17" s="447" t="str">
        <f>IF($I17="","",基本データ!$C$14)</f>
        <v/>
      </c>
      <c r="AI17" s="304"/>
      <c r="AJ17" s="304"/>
      <c r="AK17" s="305"/>
    </row>
    <row r="18" spans="1:37" ht="18" customHeight="1">
      <c r="A18" s="432">
        <v>13</v>
      </c>
      <c r="B18" s="303"/>
      <c r="C18" s="303"/>
      <c r="D18" s="433" t="str">
        <f>IF(I18="","",VLOOKUP(I18,参照ﾃｰﾌﾞﾙ!$A$5:$F$300,3,FALSE))</f>
        <v/>
      </c>
      <c r="E18" s="433" t="str">
        <f>IF(I18="","",VLOOKUP(I18,参照ﾃｰﾌﾞﾙ!$A$5:$F$395,5,FALSE))</f>
        <v/>
      </c>
      <c r="F18" s="434" t="str">
        <f>IF(J18="","",VLOOKUP(J18,参照ﾃｰﾌﾞﾙ!$H$5:$I$64,2))</f>
        <v/>
      </c>
      <c r="G18" s="98" t="str">
        <f>IF(K18="","",VLOOKUP(K18,参照ﾃｰﾌﾞﾙ!$W$6:$Y$7,2,FALSE))</f>
        <v/>
      </c>
      <c r="H18" s="435"/>
      <c r="I18" s="436"/>
      <c r="J18" s="437"/>
      <c r="K18" s="197"/>
      <c r="L18" s="438"/>
      <c r="M18" s="439" t="str">
        <f t="shared" si="0"/>
        <v/>
      </c>
      <c r="N18" s="440"/>
      <c r="O18" s="441"/>
      <c r="P18" s="195"/>
      <c r="Q18" s="195"/>
      <c r="R18" s="195"/>
      <c r="S18" s="195"/>
      <c r="T18" s="196"/>
      <c r="U18" s="442"/>
      <c r="V18" s="196"/>
      <c r="W18" s="196"/>
      <c r="X18" s="196"/>
      <c r="Y18" s="443"/>
      <c r="Z18" s="444"/>
      <c r="AA18" s="445"/>
      <c r="AB18" s="197"/>
      <c r="AC18" s="446"/>
      <c r="AD18" s="68" t="str">
        <f t="shared" si="1"/>
        <v xml:space="preserve"> </v>
      </c>
      <c r="AE18" s="447" t="str">
        <f>IF($T18="","JPN",VLOOKUP($T18,参照ﾃｰﾌﾞﾙ!$P$5:$R$223,3,FALSE))</f>
        <v>JPN</v>
      </c>
      <c r="AF18" s="447"/>
      <c r="AG18" s="447" t="str">
        <f>IF(I18="","",基本データ!$C$13)</f>
        <v/>
      </c>
      <c r="AH18" s="447" t="str">
        <f>IF($I18="","",基本データ!$C$14)</f>
        <v/>
      </c>
      <c r="AI18" s="304"/>
      <c r="AJ18" s="304"/>
      <c r="AK18" s="305"/>
    </row>
    <row r="19" spans="1:37" ht="18" customHeight="1">
      <c r="A19" s="432">
        <v>14</v>
      </c>
      <c r="B19" s="303"/>
      <c r="C19" s="303"/>
      <c r="D19" s="433" t="str">
        <f>IF(I19="","",VLOOKUP(I19,参照ﾃｰﾌﾞﾙ!$A$5:$F$300,3,FALSE))</f>
        <v/>
      </c>
      <c r="E19" s="433" t="str">
        <f>IF(I19="","",VLOOKUP(I19,参照ﾃｰﾌﾞﾙ!$A$5:$F$395,5,FALSE))</f>
        <v/>
      </c>
      <c r="F19" s="434" t="str">
        <f>IF(J19="","",VLOOKUP(J19,参照ﾃｰﾌﾞﾙ!$H$5:$I$64,2))</f>
        <v/>
      </c>
      <c r="G19" s="98" t="str">
        <f>IF(K19="","",VLOOKUP(K19,参照ﾃｰﾌﾞﾙ!$W$6:$Y$7,2,FALSE))</f>
        <v/>
      </c>
      <c r="H19" s="435"/>
      <c r="I19" s="436"/>
      <c r="J19" s="437"/>
      <c r="K19" s="197"/>
      <c r="L19" s="438"/>
      <c r="M19" s="439" t="str">
        <f t="shared" si="0"/>
        <v/>
      </c>
      <c r="N19" s="440"/>
      <c r="O19" s="441"/>
      <c r="P19" s="195"/>
      <c r="Q19" s="195"/>
      <c r="R19" s="195"/>
      <c r="S19" s="195"/>
      <c r="T19" s="196"/>
      <c r="U19" s="442"/>
      <c r="V19" s="196"/>
      <c r="W19" s="196"/>
      <c r="X19" s="196"/>
      <c r="Y19" s="443"/>
      <c r="Z19" s="444"/>
      <c r="AA19" s="445"/>
      <c r="AB19" s="197"/>
      <c r="AC19" s="446"/>
      <c r="AD19" s="68" t="str">
        <f t="shared" si="1"/>
        <v xml:space="preserve"> </v>
      </c>
      <c r="AE19" s="447" t="str">
        <f>IF($T19="","JPN",VLOOKUP($T19,参照ﾃｰﾌﾞﾙ!$P$5:$R$223,3,FALSE))</f>
        <v>JPN</v>
      </c>
      <c r="AF19" s="447"/>
      <c r="AG19" s="447" t="str">
        <f>IF(I19="","",基本データ!$C$13)</f>
        <v/>
      </c>
      <c r="AH19" s="447" t="str">
        <f>IF($I19="","",基本データ!$C$14)</f>
        <v/>
      </c>
      <c r="AI19" s="304"/>
      <c r="AJ19" s="304"/>
      <c r="AK19" s="305"/>
    </row>
    <row r="20" spans="1:37" ht="18" customHeight="1">
      <c r="A20" s="432">
        <v>15</v>
      </c>
      <c r="B20" s="303"/>
      <c r="C20" s="303"/>
      <c r="D20" s="433" t="str">
        <f>IF(I20="","",VLOOKUP(I20,参照ﾃｰﾌﾞﾙ!$A$5:$F$300,3,FALSE))</f>
        <v/>
      </c>
      <c r="E20" s="433" t="str">
        <f>IF(I20="","",VLOOKUP(I20,参照ﾃｰﾌﾞﾙ!$A$5:$F$395,5,FALSE))</f>
        <v/>
      </c>
      <c r="F20" s="434" t="str">
        <f>IF(J20="","",VLOOKUP(J20,参照ﾃｰﾌﾞﾙ!$H$5:$I$64,2))</f>
        <v/>
      </c>
      <c r="G20" s="98" t="str">
        <f>IF(K20="","",VLOOKUP(K20,参照ﾃｰﾌﾞﾙ!$W$6:$Y$7,2,FALSE))</f>
        <v/>
      </c>
      <c r="H20" s="435"/>
      <c r="I20" s="436"/>
      <c r="J20" s="437"/>
      <c r="K20" s="197"/>
      <c r="L20" s="438"/>
      <c r="M20" s="439" t="str">
        <f t="shared" si="0"/>
        <v/>
      </c>
      <c r="N20" s="440"/>
      <c r="O20" s="441"/>
      <c r="P20" s="195"/>
      <c r="Q20" s="195"/>
      <c r="R20" s="195"/>
      <c r="S20" s="195"/>
      <c r="T20" s="196"/>
      <c r="U20" s="442"/>
      <c r="V20" s="196"/>
      <c r="W20" s="196"/>
      <c r="X20" s="196"/>
      <c r="Y20" s="443"/>
      <c r="Z20" s="444"/>
      <c r="AA20" s="445"/>
      <c r="AB20" s="197"/>
      <c r="AC20" s="446"/>
      <c r="AD20" s="68" t="str">
        <f t="shared" si="1"/>
        <v xml:space="preserve"> </v>
      </c>
      <c r="AE20" s="447" t="str">
        <f>IF($T20="","JPN",VLOOKUP($T20,参照ﾃｰﾌﾞﾙ!$P$5:$R$223,3,FALSE))</f>
        <v>JPN</v>
      </c>
      <c r="AF20" s="447"/>
      <c r="AG20" s="447" t="str">
        <f>IF(I20="","",基本データ!$C$13)</f>
        <v/>
      </c>
      <c r="AH20" s="447" t="str">
        <f>IF($I20="","",基本データ!$C$14)</f>
        <v/>
      </c>
      <c r="AI20" s="304"/>
      <c r="AJ20" s="304"/>
      <c r="AK20" s="305"/>
    </row>
    <row r="21" spans="1:37" ht="18" customHeight="1">
      <c r="A21" s="432">
        <v>16</v>
      </c>
      <c r="B21" s="303"/>
      <c r="C21" s="303"/>
      <c r="D21" s="433" t="str">
        <f>IF(I21="","",VLOOKUP(I21,参照ﾃｰﾌﾞﾙ!$A$5:$F$300,3,FALSE))</f>
        <v/>
      </c>
      <c r="E21" s="433" t="str">
        <f>IF(I21="","",VLOOKUP(I21,参照ﾃｰﾌﾞﾙ!$A$5:$F$395,5,FALSE))</f>
        <v/>
      </c>
      <c r="F21" s="434" t="str">
        <f>IF(J21="","",VLOOKUP(J21,参照ﾃｰﾌﾞﾙ!$H$5:$I$64,2))</f>
        <v/>
      </c>
      <c r="G21" s="98" t="str">
        <f>IF(K21="","",VLOOKUP(K21,参照ﾃｰﾌﾞﾙ!$W$6:$Y$7,2,FALSE))</f>
        <v/>
      </c>
      <c r="H21" s="435"/>
      <c r="I21" s="436"/>
      <c r="J21" s="437"/>
      <c r="K21" s="197"/>
      <c r="L21" s="438"/>
      <c r="M21" s="439" t="str">
        <f t="shared" si="0"/>
        <v/>
      </c>
      <c r="N21" s="440"/>
      <c r="O21" s="441"/>
      <c r="P21" s="195"/>
      <c r="Q21" s="195"/>
      <c r="R21" s="195"/>
      <c r="S21" s="195"/>
      <c r="T21" s="196"/>
      <c r="U21" s="442"/>
      <c r="V21" s="196"/>
      <c r="W21" s="196"/>
      <c r="X21" s="196"/>
      <c r="Y21" s="443"/>
      <c r="Z21" s="444"/>
      <c r="AA21" s="445"/>
      <c r="AB21" s="197"/>
      <c r="AC21" s="446"/>
      <c r="AD21" s="68" t="str">
        <f t="shared" si="1"/>
        <v xml:space="preserve"> </v>
      </c>
      <c r="AE21" s="447" t="str">
        <f>IF($T21="","JPN",VLOOKUP($T21,参照ﾃｰﾌﾞﾙ!$P$5:$R$223,3,FALSE))</f>
        <v>JPN</v>
      </c>
      <c r="AF21" s="447"/>
      <c r="AG21" s="447" t="str">
        <f>IF(I21="","",基本データ!$C$13)</f>
        <v/>
      </c>
      <c r="AH21" s="447" t="str">
        <f>IF($I21="","",基本データ!$C$14)</f>
        <v/>
      </c>
      <c r="AI21" s="304"/>
      <c r="AJ21" s="304"/>
      <c r="AK21" s="305"/>
    </row>
    <row r="22" spans="1:37" ht="18" customHeight="1">
      <c r="A22" s="432">
        <v>17</v>
      </c>
      <c r="B22" s="303"/>
      <c r="C22" s="303"/>
      <c r="D22" s="433" t="str">
        <f>IF(I22="","",VLOOKUP(I22,参照ﾃｰﾌﾞﾙ!$A$5:$F$300,3,FALSE))</f>
        <v/>
      </c>
      <c r="E22" s="433" t="str">
        <f>IF(I22="","",VLOOKUP(I22,参照ﾃｰﾌﾞﾙ!$A$5:$F$395,5,FALSE))</f>
        <v/>
      </c>
      <c r="F22" s="434" t="str">
        <f>IF(J22="","",VLOOKUP(J22,参照ﾃｰﾌﾞﾙ!$H$5:$I$64,2))</f>
        <v/>
      </c>
      <c r="G22" s="98" t="str">
        <f>IF(K22="","",VLOOKUP(K22,参照ﾃｰﾌﾞﾙ!$W$6:$Y$7,2,FALSE))</f>
        <v/>
      </c>
      <c r="H22" s="435"/>
      <c r="I22" s="436"/>
      <c r="J22" s="437"/>
      <c r="K22" s="197"/>
      <c r="L22" s="438"/>
      <c r="M22" s="439" t="str">
        <f t="shared" si="0"/>
        <v/>
      </c>
      <c r="N22" s="440"/>
      <c r="O22" s="441"/>
      <c r="P22" s="195"/>
      <c r="Q22" s="195"/>
      <c r="R22" s="195"/>
      <c r="S22" s="195"/>
      <c r="T22" s="196"/>
      <c r="U22" s="442"/>
      <c r="V22" s="196"/>
      <c r="W22" s="196"/>
      <c r="X22" s="196"/>
      <c r="Y22" s="443"/>
      <c r="Z22" s="444"/>
      <c r="AA22" s="445"/>
      <c r="AB22" s="197"/>
      <c r="AC22" s="446"/>
      <c r="AD22" s="68" t="str">
        <f t="shared" si="1"/>
        <v xml:space="preserve"> </v>
      </c>
      <c r="AE22" s="447" t="str">
        <f>IF($T22="","JPN",VLOOKUP($T22,参照ﾃｰﾌﾞﾙ!$P$5:$R$223,3,FALSE))</f>
        <v>JPN</v>
      </c>
      <c r="AF22" s="447"/>
      <c r="AG22" s="447" t="str">
        <f>IF(I22="","",基本データ!$C$13)</f>
        <v/>
      </c>
      <c r="AH22" s="447" t="str">
        <f>IF($I22="","",基本データ!$C$14)</f>
        <v/>
      </c>
      <c r="AI22" s="304"/>
      <c r="AJ22" s="304"/>
      <c r="AK22" s="305"/>
    </row>
    <row r="23" spans="1:37" ht="18" customHeight="1">
      <c r="A23" s="432">
        <v>18</v>
      </c>
      <c r="B23" s="303"/>
      <c r="C23" s="303"/>
      <c r="D23" s="433" t="str">
        <f>IF(I23="","",VLOOKUP(I23,参照ﾃｰﾌﾞﾙ!$A$5:$F$300,3,FALSE))</f>
        <v/>
      </c>
      <c r="E23" s="433" t="str">
        <f>IF(I23="","",VLOOKUP(I23,参照ﾃｰﾌﾞﾙ!$A$5:$F$395,5,FALSE))</f>
        <v/>
      </c>
      <c r="F23" s="434" t="str">
        <f>IF(J23="","",VLOOKUP(J23,参照ﾃｰﾌﾞﾙ!$H$5:$I$64,2))</f>
        <v/>
      </c>
      <c r="G23" s="98" t="str">
        <f>IF(K23="","",VLOOKUP(K23,参照ﾃｰﾌﾞﾙ!$W$6:$Y$7,2,FALSE))</f>
        <v/>
      </c>
      <c r="H23" s="435"/>
      <c r="I23" s="436"/>
      <c r="J23" s="437"/>
      <c r="K23" s="197"/>
      <c r="L23" s="438"/>
      <c r="M23" s="439" t="str">
        <f t="shared" si="0"/>
        <v/>
      </c>
      <c r="N23" s="440"/>
      <c r="O23" s="441"/>
      <c r="P23" s="195"/>
      <c r="Q23" s="195"/>
      <c r="R23" s="195"/>
      <c r="S23" s="195"/>
      <c r="T23" s="196"/>
      <c r="U23" s="442"/>
      <c r="V23" s="196"/>
      <c r="W23" s="196"/>
      <c r="X23" s="196"/>
      <c r="Y23" s="443"/>
      <c r="Z23" s="444"/>
      <c r="AA23" s="445"/>
      <c r="AB23" s="197"/>
      <c r="AC23" s="446"/>
      <c r="AD23" s="68" t="str">
        <f t="shared" si="1"/>
        <v xml:space="preserve"> </v>
      </c>
      <c r="AE23" s="447" t="str">
        <f>IF($T23="","JPN",VLOOKUP($T23,参照ﾃｰﾌﾞﾙ!$P$5:$R$223,3,FALSE))</f>
        <v>JPN</v>
      </c>
      <c r="AF23" s="447"/>
      <c r="AG23" s="447" t="str">
        <f>IF(I23="","",基本データ!$C$13)</f>
        <v/>
      </c>
      <c r="AH23" s="447" t="str">
        <f>IF($I23="","",基本データ!$C$14)</f>
        <v/>
      </c>
      <c r="AI23" s="304"/>
      <c r="AJ23" s="304"/>
      <c r="AK23" s="305"/>
    </row>
    <row r="24" spans="1:37" ht="18" customHeight="1">
      <c r="A24" s="432">
        <v>19</v>
      </c>
      <c r="B24" s="303"/>
      <c r="C24" s="303"/>
      <c r="D24" s="433" t="str">
        <f>IF(I24="","",VLOOKUP(I24,参照ﾃｰﾌﾞﾙ!$A$5:$F$300,3,FALSE))</f>
        <v/>
      </c>
      <c r="E24" s="433" t="str">
        <f>IF(I24="","",VLOOKUP(I24,参照ﾃｰﾌﾞﾙ!$A$5:$F$395,5,FALSE))</f>
        <v/>
      </c>
      <c r="F24" s="434" t="str">
        <f>IF(J24="","",VLOOKUP(J24,参照ﾃｰﾌﾞﾙ!$H$5:$I$64,2))</f>
        <v/>
      </c>
      <c r="G24" s="98" t="str">
        <f>IF(K24="","",VLOOKUP(K24,参照ﾃｰﾌﾞﾙ!$W$6:$Y$7,2,FALSE))</f>
        <v/>
      </c>
      <c r="H24" s="435"/>
      <c r="I24" s="436"/>
      <c r="J24" s="437"/>
      <c r="K24" s="197"/>
      <c r="L24" s="438"/>
      <c r="M24" s="439" t="str">
        <f t="shared" si="0"/>
        <v/>
      </c>
      <c r="N24" s="440"/>
      <c r="O24" s="441"/>
      <c r="P24" s="195"/>
      <c r="Q24" s="195"/>
      <c r="R24" s="195"/>
      <c r="S24" s="195"/>
      <c r="T24" s="196"/>
      <c r="U24" s="442"/>
      <c r="V24" s="196"/>
      <c r="W24" s="196"/>
      <c r="X24" s="196"/>
      <c r="Y24" s="443"/>
      <c r="Z24" s="444"/>
      <c r="AA24" s="445"/>
      <c r="AB24" s="197"/>
      <c r="AC24" s="446"/>
      <c r="AD24" s="68" t="str">
        <f t="shared" si="1"/>
        <v xml:space="preserve"> </v>
      </c>
      <c r="AE24" s="447" t="str">
        <f>IF($T24="","JPN",VLOOKUP($T24,参照ﾃｰﾌﾞﾙ!$P$5:$R$223,3,FALSE))</f>
        <v>JPN</v>
      </c>
      <c r="AF24" s="447"/>
      <c r="AG24" s="447" t="str">
        <f>IF(I24="","",基本データ!$C$13)</f>
        <v/>
      </c>
      <c r="AH24" s="447" t="str">
        <f>IF($I24="","",基本データ!$C$14)</f>
        <v/>
      </c>
      <c r="AI24" s="304"/>
      <c r="AJ24" s="304"/>
      <c r="AK24" s="305"/>
    </row>
    <row r="25" spans="1:37" ht="18" customHeight="1">
      <c r="A25" s="432">
        <v>20</v>
      </c>
      <c r="B25" s="303"/>
      <c r="C25" s="303"/>
      <c r="D25" s="433" t="str">
        <f>IF(I25="","",VLOOKUP(I25,参照ﾃｰﾌﾞﾙ!$A$5:$F$300,3,FALSE))</f>
        <v/>
      </c>
      <c r="E25" s="433" t="str">
        <f>IF(I25="","",VLOOKUP(I25,参照ﾃｰﾌﾞﾙ!$A$5:$F$395,5,FALSE))</f>
        <v/>
      </c>
      <c r="F25" s="434" t="str">
        <f>IF(J25="","",VLOOKUP(J25,参照ﾃｰﾌﾞﾙ!$H$5:$I$64,2))</f>
        <v/>
      </c>
      <c r="G25" s="98" t="str">
        <f>IF(K25="","",VLOOKUP(K25,参照ﾃｰﾌﾞﾙ!$W$6:$Y$7,2,FALSE))</f>
        <v/>
      </c>
      <c r="H25" s="435"/>
      <c r="I25" s="436"/>
      <c r="J25" s="437"/>
      <c r="K25" s="197"/>
      <c r="L25" s="438"/>
      <c r="M25" s="439" t="str">
        <f t="shared" si="0"/>
        <v/>
      </c>
      <c r="N25" s="440"/>
      <c r="O25" s="441"/>
      <c r="P25" s="195"/>
      <c r="Q25" s="195"/>
      <c r="R25" s="195"/>
      <c r="S25" s="195"/>
      <c r="T25" s="196"/>
      <c r="U25" s="442"/>
      <c r="V25" s="196"/>
      <c r="W25" s="196"/>
      <c r="X25" s="196"/>
      <c r="Y25" s="443"/>
      <c r="Z25" s="444"/>
      <c r="AA25" s="445"/>
      <c r="AB25" s="197"/>
      <c r="AC25" s="446"/>
      <c r="AD25" s="68" t="str">
        <f t="shared" si="1"/>
        <v xml:space="preserve"> </v>
      </c>
      <c r="AE25" s="447" t="str">
        <f>IF($T25="","JPN",VLOOKUP($T25,参照ﾃｰﾌﾞﾙ!$P$5:$R$223,3,FALSE))</f>
        <v>JPN</v>
      </c>
      <c r="AF25" s="447"/>
      <c r="AG25" s="447" t="str">
        <f>IF(I25="","",基本データ!$C$13)</f>
        <v/>
      </c>
      <c r="AH25" s="447" t="str">
        <f>IF($I25="","",基本データ!$C$14)</f>
        <v/>
      </c>
      <c r="AI25" s="304"/>
      <c r="AJ25" s="304"/>
      <c r="AK25" s="305"/>
    </row>
    <row r="26" spans="1:37" ht="18" customHeight="1">
      <c r="A26" s="432">
        <v>21</v>
      </c>
      <c r="B26" s="303"/>
      <c r="C26" s="303"/>
      <c r="D26" s="433" t="str">
        <f>IF(I26="","",VLOOKUP(I26,参照ﾃｰﾌﾞﾙ!$A$5:$F$300,3,FALSE))</f>
        <v/>
      </c>
      <c r="E26" s="433" t="str">
        <f>IF(I26="","",VLOOKUP(I26,参照ﾃｰﾌﾞﾙ!$A$5:$F$395,5,FALSE))</f>
        <v/>
      </c>
      <c r="F26" s="434" t="str">
        <f>IF(J26="","",VLOOKUP(J26,参照ﾃｰﾌﾞﾙ!$H$5:$I$64,2))</f>
        <v/>
      </c>
      <c r="G26" s="98" t="str">
        <f>IF(K26="","",VLOOKUP(K26,参照ﾃｰﾌﾞﾙ!$W$6:$Y$7,2,FALSE))</f>
        <v/>
      </c>
      <c r="H26" s="435"/>
      <c r="I26" s="436"/>
      <c r="J26" s="437"/>
      <c r="K26" s="197"/>
      <c r="L26" s="438"/>
      <c r="M26" s="439" t="str">
        <f t="shared" si="0"/>
        <v/>
      </c>
      <c r="N26" s="440"/>
      <c r="O26" s="441"/>
      <c r="P26" s="195"/>
      <c r="Q26" s="195"/>
      <c r="R26" s="195"/>
      <c r="S26" s="195"/>
      <c r="T26" s="196"/>
      <c r="U26" s="442"/>
      <c r="V26" s="196"/>
      <c r="W26" s="196"/>
      <c r="X26" s="196"/>
      <c r="Y26" s="443"/>
      <c r="Z26" s="444"/>
      <c r="AA26" s="445"/>
      <c r="AB26" s="197"/>
      <c r="AC26" s="446"/>
      <c r="AD26" s="68" t="str">
        <f t="shared" si="1"/>
        <v xml:space="preserve"> </v>
      </c>
      <c r="AE26" s="447" t="str">
        <f>IF($T26="","JPN",VLOOKUP($T26,参照ﾃｰﾌﾞﾙ!$P$5:$R$223,3,FALSE))</f>
        <v>JPN</v>
      </c>
      <c r="AF26" s="447"/>
      <c r="AG26" s="447" t="str">
        <f>IF(I26="","",基本データ!$C$13)</f>
        <v/>
      </c>
      <c r="AH26" s="447" t="str">
        <f>IF($I26="","",基本データ!$C$14)</f>
        <v/>
      </c>
      <c r="AI26" s="304"/>
      <c r="AJ26" s="304"/>
      <c r="AK26" s="305"/>
    </row>
    <row r="27" spans="1:37" ht="18" customHeight="1">
      <c r="A27" s="432">
        <v>22</v>
      </c>
      <c r="B27" s="303"/>
      <c r="C27" s="303"/>
      <c r="D27" s="433" t="str">
        <f>IF(I27="","",VLOOKUP(I27,参照ﾃｰﾌﾞﾙ!$A$5:$F$300,3,FALSE))</f>
        <v/>
      </c>
      <c r="E27" s="433" t="str">
        <f>IF(I27="","",VLOOKUP(I27,参照ﾃｰﾌﾞﾙ!$A$5:$F$395,5,FALSE))</f>
        <v/>
      </c>
      <c r="F27" s="434" t="str">
        <f>IF(J27="","",VLOOKUP(J27,参照ﾃｰﾌﾞﾙ!$H$5:$I$64,2))</f>
        <v/>
      </c>
      <c r="G27" s="98" t="str">
        <f>IF(K27="","",VLOOKUP(K27,参照ﾃｰﾌﾞﾙ!$W$6:$Y$7,2,FALSE))</f>
        <v/>
      </c>
      <c r="H27" s="435"/>
      <c r="I27" s="436"/>
      <c r="J27" s="437"/>
      <c r="K27" s="197"/>
      <c r="L27" s="438"/>
      <c r="M27" s="439" t="str">
        <f t="shared" si="0"/>
        <v/>
      </c>
      <c r="N27" s="440"/>
      <c r="O27" s="441"/>
      <c r="P27" s="195"/>
      <c r="Q27" s="195"/>
      <c r="R27" s="195"/>
      <c r="S27" s="195"/>
      <c r="T27" s="196"/>
      <c r="U27" s="442"/>
      <c r="V27" s="196"/>
      <c r="W27" s="196"/>
      <c r="X27" s="196"/>
      <c r="Y27" s="443"/>
      <c r="Z27" s="444"/>
      <c r="AA27" s="445"/>
      <c r="AB27" s="197"/>
      <c r="AC27" s="446"/>
      <c r="AD27" s="68" t="str">
        <f t="shared" si="1"/>
        <v xml:space="preserve"> </v>
      </c>
      <c r="AE27" s="447" t="str">
        <f>IF($T27="","JPN",VLOOKUP($T27,参照ﾃｰﾌﾞﾙ!$P$5:$R$223,3,FALSE))</f>
        <v>JPN</v>
      </c>
      <c r="AF27" s="447"/>
      <c r="AG27" s="447" t="str">
        <f>IF(I27="","",基本データ!$C$13)</f>
        <v/>
      </c>
      <c r="AH27" s="447" t="str">
        <f>IF($I27="","",基本データ!$C$14)</f>
        <v/>
      </c>
      <c r="AI27" s="304"/>
      <c r="AJ27" s="304"/>
      <c r="AK27" s="305"/>
    </row>
    <row r="28" spans="1:37" ht="18" customHeight="1">
      <c r="A28" s="432">
        <v>23</v>
      </c>
      <c r="B28" s="303"/>
      <c r="C28" s="303"/>
      <c r="D28" s="433" t="str">
        <f>IF(I28="","",VLOOKUP(I28,参照ﾃｰﾌﾞﾙ!$A$5:$F$300,3,FALSE))</f>
        <v/>
      </c>
      <c r="E28" s="433" t="str">
        <f>IF(I28="","",VLOOKUP(I28,参照ﾃｰﾌﾞﾙ!$A$5:$F$395,5,FALSE))</f>
        <v/>
      </c>
      <c r="F28" s="434" t="str">
        <f>IF(J28="","",VLOOKUP(J28,参照ﾃｰﾌﾞﾙ!$H$5:$I$64,2))</f>
        <v/>
      </c>
      <c r="G28" s="98" t="str">
        <f>IF(K28="","",VLOOKUP(K28,参照ﾃｰﾌﾞﾙ!$W$6:$Y$7,2,FALSE))</f>
        <v/>
      </c>
      <c r="H28" s="435"/>
      <c r="I28" s="436"/>
      <c r="J28" s="437"/>
      <c r="K28" s="197"/>
      <c r="L28" s="438"/>
      <c r="M28" s="439" t="str">
        <f t="shared" si="0"/>
        <v/>
      </c>
      <c r="N28" s="440"/>
      <c r="O28" s="441"/>
      <c r="P28" s="195"/>
      <c r="Q28" s="195"/>
      <c r="R28" s="195"/>
      <c r="S28" s="195"/>
      <c r="T28" s="196"/>
      <c r="U28" s="442"/>
      <c r="V28" s="196"/>
      <c r="W28" s="196"/>
      <c r="X28" s="196"/>
      <c r="Y28" s="443"/>
      <c r="Z28" s="444"/>
      <c r="AA28" s="445"/>
      <c r="AB28" s="197"/>
      <c r="AC28" s="446"/>
      <c r="AD28" s="68" t="str">
        <f t="shared" si="1"/>
        <v xml:space="preserve"> </v>
      </c>
      <c r="AE28" s="447" t="str">
        <f>IF($T28="","JPN",VLOOKUP($T28,参照ﾃｰﾌﾞﾙ!$P$5:$R$223,3,FALSE))</f>
        <v>JPN</v>
      </c>
      <c r="AF28" s="447"/>
      <c r="AG28" s="447" t="str">
        <f>IF(I28="","",基本データ!$C$13)</f>
        <v/>
      </c>
      <c r="AH28" s="447" t="str">
        <f>IF($I28="","",基本データ!$C$14)</f>
        <v/>
      </c>
      <c r="AI28" s="304"/>
      <c r="AJ28" s="304"/>
      <c r="AK28" s="305"/>
    </row>
    <row r="29" spans="1:37" ht="18" customHeight="1">
      <c r="A29" s="432">
        <v>24</v>
      </c>
      <c r="B29" s="303"/>
      <c r="C29" s="303"/>
      <c r="D29" s="433" t="str">
        <f>IF(I29="","",VLOOKUP(I29,参照ﾃｰﾌﾞﾙ!$A$5:$F$300,3,FALSE))</f>
        <v/>
      </c>
      <c r="E29" s="433" t="str">
        <f>IF(I29="","",VLOOKUP(I29,参照ﾃｰﾌﾞﾙ!$A$5:$F$395,5,FALSE))</f>
        <v/>
      </c>
      <c r="F29" s="434" t="str">
        <f>IF(J29="","",VLOOKUP(J29,参照ﾃｰﾌﾞﾙ!$H$5:$I$64,2))</f>
        <v/>
      </c>
      <c r="G29" s="98" t="str">
        <f>IF(K29="","",VLOOKUP(K29,参照ﾃｰﾌﾞﾙ!$W$6:$Y$7,2,FALSE))</f>
        <v/>
      </c>
      <c r="H29" s="435"/>
      <c r="I29" s="436"/>
      <c r="J29" s="437"/>
      <c r="K29" s="197"/>
      <c r="L29" s="438"/>
      <c r="M29" s="439" t="str">
        <f t="shared" si="0"/>
        <v/>
      </c>
      <c r="N29" s="440"/>
      <c r="O29" s="441"/>
      <c r="P29" s="195"/>
      <c r="Q29" s="195"/>
      <c r="R29" s="195"/>
      <c r="S29" s="195"/>
      <c r="T29" s="196"/>
      <c r="U29" s="442"/>
      <c r="V29" s="196"/>
      <c r="W29" s="196"/>
      <c r="X29" s="196"/>
      <c r="Y29" s="443"/>
      <c r="Z29" s="444"/>
      <c r="AA29" s="445"/>
      <c r="AB29" s="197"/>
      <c r="AC29" s="446"/>
      <c r="AD29" s="68" t="str">
        <f t="shared" si="1"/>
        <v xml:space="preserve"> </v>
      </c>
      <c r="AE29" s="447" t="str">
        <f>IF($T29="","JPN",VLOOKUP($T29,参照ﾃｰﾌﾞﾙ!$P$5:$R$223,3,FALSE))</f>
        <v>JPN</v>
      </c>
      <c r="AF29" s="447"/>
      <c r="AG29" s="447" t="str">
        <f>IF(I29="","",基本データ!$C$13)</f>
        <v/>
      </c>
      <c r="AH29" s="447" t="str">
        <f>IF($I29="","",基本データ!$C$14)</f>
        <v/>
      </c>
      <c r="AI29" s="304"/>
      <c r="AJ29" s="304"/>
      <c r="AK29" s="305"/>
    </row>
    <row r="30" spans="1:37" ht="18" customHeight="1">
      <c r="A30" s="432">
        <v>25</v>
      </c>
      <c r="B30" s="303"/>
      <c r="C30" s="303"/>
      <c r="D30" s="433" t="str">
        <f>IF(I30="","",VLOOKUP(I30,参照ﾃｰﾌﾞﾙ!$A$5:$F$300,3,FALSE))</f>
        <v/>
      </c>
      <c r="E30" s="433" t="str">
        <f>IF(I30="","",VLOOKUP(I30,参照ﾃｰﾌﾞﾙ!$A$5:$F$395,5,FALSE))</f>
        <v/>
      </c>
      <c r="F30" s="434" t="str">
        <f>IF(J30="","",VLOOKUP(J30,参照ﾃｰﾌﾞﾙ!$H$5:$I$64,2))</f>
        <v/>
      </c>
      <c r="G30" s="98" t="str">
        <f>IF(K30="","",VLOOKUP(K30,参照ﾃｰﾌﾞﾙ!$W$6:$Y$7,2,FALSE))</f>
        <v/>
      </c>
      <c r="H30" s="435"/>
      <c r="I30" s="436"/>
      <c r="J30" s="437"/>
      <c r="K30" s="197"/>
      <c r="L30" s="438"/>
      <c r="M30" s="439" t="str">
        <f t="shared" si="0"/>
        <v/>
      </c>
      <c r="N30" s="440"/>
      <c r="O30" s="441"/>
      <c r="P30" s="195"/>
      <c r="Q30" s="195"/>
      <c r="R30" s="195"/>
      <c r="S30" s="195"/>
      <c r="T30" s="196"/>
      <c r="U30" s="442"/>
      <c r="V30" s="196"/>
      <c r="W30" s="196"/>
      <c r="X30" s="196"/>
      <c r="Y30" s="443"/>
      <c r="Z30" s="444"/>
      <c r="AA30" s="445"/>
      <c r="AB30" s="197"/>
      <c r="AC30" s="446"/>
      <c r="AD30" s="68" t="str">
        <f t="shared" si="1"/>
        <v xml:space="preserve"> </v>
      </c>
      <c r="AE30" s="447" t="str">
        <f>IF($T30="","JPN",VLOOKUP($T30,参照ﾃｰﾌﾞﾙ!$P$5:$R$223,3,FALSE))</f>
        <v>JPN</v>
      </c>
      <c r="AF30" s="447"/>
      <c r="AG30" s="447" t="str">
        <f>IF(I30="","",基本データ!$C$13)</f>
        <v/>
      </c>
      <c r="AH30" s="447" t="str">
        <f>IF($I30="","",基本データ!$C$14)</f>
        <v/>
      </c>
      <c r="AI30" s="304"/>
      <c r="AJ30" s="304"/>
      <c r="AK30" s="305"/>
    </row>
    <row r="31" spans="1:37" ht="18" customHeight="1">
      <c r="A31" s="432">
        <v>26</v>
      </c>
      <c r="B31" s="303"/>
      <c r="C31" s="303"/>
      <c r="D31" s="433" t="str">
        <f>IF(I31="","",VLOOKUP(I31,参照ﾃｰﾌﾞﾙ!$A$5:$F$300,3,FALSE))</f>
        <v/>
      </c>
      <c r="E31" s="433" t="str">
        <f>IF(I31="","",VLOOKUP(I31,参照ﾃｰﾌﾞﾙ!$A$5:$F$395,5,FALSE))</f>
        <v/>
      </c>
      <c r="F31" s="434" t="str">
        <f>IF(J31="","",VLOOKUP(J31,参照ﾃｰﾌﾞﾙ!$H$5:$I$64,2))</f>
        <v/>
      </c>
      <c r="G31" s="98" t="str">
        <f>IF(K31="","",VLOOKUP(K31,参照ﾃｰﾌﾞﾙ!$W$6:$Y$7,2,FALSE))</f>
        <v/>
      </c>
      <c r="H31" s="435"/>
      <c r="I31" s="436"/>
      <c r="J31" s="437"/>
      <c r="K31" s="197"/>
      <c r="L31" s="438"/>
      <c r="M31" s="439" t="str">
        <f t="shared" si="0"/>
        <v/>
      </c>
      <c r="N31" s="440"/>
      <c r="O31" s="441"/>
      <c r="P31" s="195"/>
      <c r="Q31" s="195"/>
      <c r="R31" s="195"/>
      <c r="S31" s="195"/>
      <c r="T31" s="196"/>
      <c r="U31" s="442"/>
      <c r="V31" s="196"/>
      <c r="W31" s="196"/>
      <c r="X31" s="196"/>
      <c r="Y31" s="443"/>
      <c r="Z31" s="444"/>
      <c r="AA31" s="445"/>
      <c r="AB31" s="197"/>
      <c r="AC31" s="446"/>
      <c r="AD31" s="68" t="str">
        <f t="shared" si="1"/>
        <v xml:space="preserve"> </v>
      </c>
      <c r="AE31" s="447" t="str">
        <f>IF($T31="","JPN",VLOOKUP($T31,参照ﾃｰﾌﾞﾙ!$P$5:$R$223,3,FALSE))</f>
        <v>JPN</v>
      </c>
      <c r="AF31" s="447"/>
      <c r="AG31" s="447" t="str">
        <f>IF(I31="","",基本データ!$C$13)</f>
        <v/>
      </c>
      <c r="AH31" s="447" t="str">
        <f>IF($I31="","",基本データ!$C$14)</f>
        <v/>
      </c>
      <c r="AI31" s="304"/>
      <c r="AJ31" s="304"/>
      <c r="AK31" s="305"/>
    </row>
    <row r="32" spans="1:37" ht="18" customHeight="1">
      <c r="A32" s="432">
        <v>27</v>
      </c>
      <c r="B32" s="303"/>
      <c r="C32" s="303"/>
      <c r="D32" s="433" t="str">
        <f>IF(I32="","",VLOOKUP(I32,参照ﾃｰﾌﾞﾙ!$A$5:$F$300,3,FALSE))</f>
        <v/>
      </c>
      <c r="E32" s="433" t="str">
        <f>IF(I32="","",VLOOKUP(I32,参照ﾃｰﾌﾞﾙ!$A$5:$F$395,5,FALSE))</f>
        <v/>
      </c>
      <c r="F32" s="434" t="str">
        <f>IF(J32="","",VLOOKUP(J32,参照ﾃｰﾌﾞﾙ!$H$5:$I$64,2))</f>
        <v/>
      </c>
      <c r="G32" s="98" t="str">
        <f>IF(K32="","",VLOOKUP(K32,参照ﾃｰﾌﾞﾙ!$W$6:$Y$7,2,FALSE))</f>
        <v/>
      </c>
      <c r="H32" s="435"/>
      <c r="I32" s="436"/>
      <c r="J32" s="437"/>
      <c r="K32" s="197"/>
      <c r="L32" s="438"/>
      <c r="M32" s="439" t="str">
        <f t="shared" si="0"/>
        <v/>
      </c>
      <c r="N32" s="440"/>
      <c r="O32" s="441"/>
      <c r="P32" s="195"/>
      <c r="Q32" s="195"/>
      <c r="R32" s="195"/>
      <c r="S32" s="195"/>
      <c r="T32" s="196"/>
      <c r="U32" s="442"/>
      <c r="V32" s="196"/>
      <c r="W32" s="196"/>
      <c r="X32" s="196"/>
      <c r="Y32" s="443"/>
      <c r="Z32" s="444"/>
      <c r="AA32" s="445"/>
      <c r="AB32" s="197"/>
      <c r="AC32" s="446"/>
      <c r="AD32" s="68" t="str">
        <f t="shared" si="1"/>
        <v xml:space="preserve"> </v>
      </c>
      <c r="AE32" s="447" t="str">
        <f>IF($T32="","JPN",VLOOKUP($T32,参照ﾃｰﾌﾞﾙ!$P$5:$R$223,3,FALSE))</f>
        <v>JPN</v>
      </c>
      <c r="AF32" s="447"/>
      <c r="AG32" s="447" t="str">
        <f>IF(I32="","",基本データ!$C$13)</f>
        <v/>
      </c>
      <c r="AH32" s="447" t="str">
        <f>IF($I32="","",基本データ!$C$14)</f>
        <v/>
      </c>
      <c r="AI32" s="304"/>
      <c r="AJ32" s="304"/>
      <c r="AK32" s="305"/>
    </row>
    <row r="33" spans="1:37" ht="18" customHeight="1">
      <c r="A33" s="432">
        <v>28</v>
      </c>
      <c r="B33" s="303"/>
      <c r="C33" s="303"/>
      <c r="D33" s="433" t="str">
        <f>IF(I33="","",VLOOKUP(I33,参照ﾃｰﾌﾞﾙ!$A$5:$F$300,3,FALSE))</f>
        <v/>
      </c>
      <c r="E33" s="433" t="str">
        <f>IF(I33="","",VLOOKUP(I33,参照ﾃｰﾌﾞﾙ!$A$5:$F$395,5,FALSE))</f>
        <v/>
      </c>
      <c r="F33" s="434" t="str">
        <f>IF(J33="","",VLOOKUP(J33,参照ﾃｰﾌﾞﾙ!$H$5:$I$64,2))</f>
        <v/>
      </c>
      <c r="G33" s="98" t="str">
        <f>IF(K33="","",VLOOKUP(K33,参照ﾃｰﾌﾞﾙ!$W$6:$Y$7,2,FALSE))</f>
        <v/>
      </c>
      <c r="H33" s="435"/>
      <c r="I33" s="436"/>
      <c r="J33" s="437"/>
      <c r="K33" s="197"/>
      <c r="L33" s="438"/>
      <c r="M33" s="439" t="str">
        <f t="shared" si="0"/>
        <v/>
      </c>
      <c r="N33" s="440"/>
      <c r="O33" s="441"/>
      <c r="P33" s="195"/>
      <c r="Q33" s="195"/>
      <c r="R33" s="195"/>
      <c r="S33" s="195"/>
      <c r="T33" s="196"/>
      <c r="U33" s="442"/>
      <c r="V33" s="196"/>
      <c r="W33" s="196"/>
      <c r="X33" s="196"/>
      <c r="Y33" s="443"/>
      <c r="Z33" s="444"/>
      <c r="AA33" s="445"/>
      <c r="AB33" s="197"/>
      <c r="AC33" s="446"/>
      <c r="AD33" s="68" t="str">
        <f t="shared" si="1"/>
        <v xml:space="preserve"> </v>
      </c>
      <c r="AE33" s="447" t="str">
        <f>IF($T33="","JPN",VLOOKUP($T33,参照ﾃｰﾌﾞﾙ!$P$5:$R$223,3,FALSE))</f>
        <v>JPN</v>
      </c>
      <c r="AF33" s="447"/>
      <c r="AG33" s="447" t="str">
        <f>IF(I33="","",基本データ!$C$13)</f>
        <v/>
      </c>
      <c r="AH33" s="447" t="str">
        <f>IF($I33="","",基本データ!$C$14)</f>
        <v/>
      </c>
      <c r="AI33" s="304"/>
      <c r="AJ33" s="304"/>
      <c r="AK33" s="305"/>
    </row>
    <row r="34" spans="1:37" ht="18" customHeight="1">
      <c r="A34" s="432">
        <v>29</v>
      </c>
      <c r="B34" s="303"/>
      <c r="C34" s="303"/>
      <c r="D34" s="433" t="str">
        <f>IF(I34="","",VLOOKUP(I34,参照ﾃｰﾌﾞﾙ!$A$5:$F$300,3,FALSE))</f>
        <v/>
      </c>
      <c r="E34" s="433" t="str">
        <f>IF(I34="","",VLOOKUP(I34,参照ﾃｰﾌﾞﾙ!$A$5:$F$395,5,FALSE))</f>
        <v/>
      </c>
      <c r="F34" s="434" t="str">
        <f>IF(J34="","",VLOOKUP(J34,参照ﾃｰﾌﾞﾙ!$H$5:$I$64,2))</f>
        <v/>
      </c>
      <c r="G34" s="98" t="str">
        <f>IF(K34="","",VLOOKUP(K34,参照ﾃｰﾌﾞﾙ!$W$6:$Y$7,2,FALSE))</f>
        <v/>
      </c>
      <c r="H34" s="435"/>
      <c r="I34" s="436"/>
      <c r="J34" s="437"/>
      <c r="K34" s="197"/>
      <c r="L34" s="438"/>
      <c r="M34" s="439" t="str">
        <f t="shared" si="0"/>
        <v/>
      </c>
      <c r="N34" s="440"/>
      <c r="O34" s="441"/>
      <c r="P34" s="195"/>
      <c r="Q34" s="195"/>
      <c r="R34" s="195"/>
      <c r="S34" s="195"/>
      <c r="T34" s="196"/>
      <c r="U34" s="442"/>
      <c r="V34" s="196"/>
      <c r="W34" s="196"/>
      <c r="X34" s="196"/>
      <c r="Y34" s="443"/>
      <c r="Z34" s="444"/>
      <c r="AA34" s="445"/>
      <c r="AB34" s="197"/>
      <c r="AC34" s="446"/>
      <c r="AD34" s="68" t="str">
        <f t="shared" si="1"/>
        <v xml:space="preserve"> </v>
      </c>
      <c r="AE34" s="447" t="str">
        <f>IF($T34="","JPN",VLOOKUP($T34,参照ﾃｰﾌﾞﾙ!$P$5:$R$223,3,FALSE))</f>
        <v>JPN</v>
      </c>
      <c r="AF34" s="447"/>
      <c r="AG34" s="447" t="str">
        <f>IF(I34="","",基本データ!$C$13)</f>
        <v/>
      </c>
      <c r="AH34" s="447" t="str">
        <f>IF($I34="","",基本データ!$C$14)</f>
        <v/>
      </c>
      <c r="AI34" s="304"/>
      <c r="AJ34" s="304"/>
      <c r="AK34" s="305"/>
    </row>
    <row r="35" spans="1:37" ht="18" customHeight="1">
      <c r="A35" s="432">
        <v>30</v>
      </c>
      <c r="B35" s="303"/>
      <c r="C35" s="303"/>
      <c r="D35" s="433" t="str">
        <f>IF(I35="","",VLOOKUP(I35,参照ﾃｰﾌﾞﾙ!$A$5:$F$300,3,FALSE))</f>
        <v/>
      </c>
      <c r="E35" s="433" t="str">
        <f>IF(I35="","",VLOOKUP(I35,参照ﾃｰﾌﾞﾙ!$A$5:$F$395,5,FALSE))</f>
        <v/>
      </c>
      <c r="F35" s="434" t="str">
        <f>IF(J35="","",VLOOKUP(J35,参照ﾃｰﾌﾞﾙ!$H$5:$I$64,2))</f>
        <v/>
      </c>
      <c r="G35" s="98" t="str">
        <f>IF(K35="","",VLOOKUP(K35,参照ﾃｰﾌﾞﾙ!$W$6:$Y$7,2,FALSE))</f>
        <v/>
      </c>
      <c r="H35" s="435"/>
      <c r="I35" s="436"/>
      <c r="J35" s="437"/>
      <c r="K35" s="197"/>
      <c r="L35" s="438"/>
      <c r="M35" s="439" t="str">
        <f t="shared" si="0"/>
        <v/>
      </c>
      <c r="N35" s="440"/>
      <c r="O35" s="441"/>
      <c r="P35" s="195"/>
      <c r="Q35" s="195"/>
      <c r="R35" s="195"/>
      <c r="S35" s="195"/>
      <c r="T35" s="196"/>
      <c r="U35" s="442"/>
      <c r="V35" s="196"/>
      <c r="W35" s="196"/>
      <c r="X35" s="196"/>
      <c r="Y35" s="443"/>
      <c r="Z35" s="444"/>
      <c r="AA35" s="445"/>
      <c r="AB35" s="197"/>
      <c r="AC35" s="446"/>
      <c r="AD35" s="68" t="str">
        <f t="shared" si="1"/>
        <v xml:space="preserve"> </v>
      </c>
      <c r="AE35" s="447" t="str">
        <f>IF($T35="","JPN",VLOOKUP($T35,参照ﾃｰﾌﾞﾙ!$P$5:$R$223,3,FALSE))</f>
        <v>JPN</v>
      </c>
      <c r="AF35" s="447"/>
      <c r="AG35" s="447" t="str">
        <f>IF(I35="","",基本データ!$C$13)</f>
        <v/>
      </c>
      <c r="AH35" s="447" t="str">
        <f>IF($I35="","",基本データ!$C$14)</f>
        <v/>
      </c>
      <c r="AI35" s="304"/>
      <c r="AJ35" s="304"/>
      <c r="AK35" s="305"/>
    </row>
    <row r="36" spans="1:37" ht="18" customHeight="1">
      <c r="A36" s="432">
        <v>31</v>
      </c>
      <c r="B36" s="303"/>
      <c r="C36" s="303"/>
      <c r="D36" s="433" t="str">
        <f>IF(I36="","",VLOOKUP(I36,参照ﾃｰﾌﾞﾙ!$A$5:$F$300,3,FALSE))</f>
        <v/>
      </c>
      <c r="E36" s="433" t="str">
        <f>IF(I36="","",VLOOKUP(I36,参照ﾃｰﾌﾞﾙ!$A$5:$F$395,5,FALSE))</f>
        <v/>
      </c>
      <c r="F36" s="434" t="str">
        <f>IF(J36="","",VLOOKUP(J36,参照ﾃｰﾌﾞﾙ!$H$5:$I$64,2))</f>
        <v/>
      </c>
      <c r="G36" s="98" t="str">
        <f>IF(K36="","",VLOOKUP(K36,参照ﾃｰﾌﾞﾙ!$W$6:$Y$7,2,FALSE))</f>
        <v/>
      </c>
      <c r="H36" s="435"/>
      <c r="I36" s="436"/>
      <c r="J36" s="437"/>
      <c r="K36" s="197"/>
      <c r="L36" s="438"/>
      <c r="M36" s="439" t="str">
        <f t="shared" si="0"/>
        <v/>
      </c>
      <c r="N36" s="440"/>
      <c r="O36" s="441"/>
      <c r="P36" s="195"/>
      <c r="Q36" s="195"/>
      <c r="R36" s="195"/>
      <c r="S36" s="195"/>
      <c r="T36" s="196"/>
      <c r="U36" s="442"/>
      <c r="V36" s="196"/>
      <c r="W36" s="196"/>
      <c r="X36" s="196"/>
      <c r="Y36" s="443"/>
      <c r="Z36" s="444"/>
      <c r="AA36" s="445"/>
      <c r="AB36" s="197"/>
      <c r="AC36" s="446"/>
      <c r="AD36" s="68" t="str">
        <f t="shared" si="1"/>
        <v xml:space="preserve"> </v>
      </c>
      <c r="AE36" s="447" t="str">
        <f>IF($T36="","JPN",VLOOKUP($T36,参照ﾃｰﾌﾞﾙ!$P$5:$R$223,3,FALSE))</f>
        <v>JPN</v>
      </c>
      <c r="AF36" s="447"/>
      <c r="AG36" s="447" t="str">
        <f>IF(I36="","",基本データ!$C$13)</f>
        <v/>
      </c>
      <c r="AH36" s="447" t="str">
        <f>IF($I36="","",基本データ!$C$14)</f>
        <v/>
      </c>
      <c r="AI36" s="304"/>
      <c r="AJ36" s="304"/>
      <c r="AK36" s="305"/>
    </row>
    <row r="37" spans="1:37" ht="18" customHeight="1">
      <c r="A37" s="432">
        <v>32</v>
      </c>
      <c r="B37" s="303"/>
      <c r="C37" s="303"/>
      <c r="D37" s="433" t="str">
        <f>IF(I37="","",VLOOKUP(I37,参照ﾃｰﾌﾞﾙ!$A$5:$F$300,3,FALSE))</f>
        <v/>
      </c>
      <c r="E37" s="433" t="str">
        <f>IF(I37="","",VLOOKUP(I37,参照ﾃｰﾌﾞﾙ!$A$5:$F$395,5,FALSE))</f>
        <v/>
      </c>
      <c r="F37" s="434" t="str">
        <f>IF(J37="","",VLOOKUP(J37,参照ﾃｰﾌﾞﾙ!$H$5:$I$64,2))</f>
        <v/>
      </c>
      <c r="G37" s="98" t="str">
        <f>IF(K37="","",VLOOKUP(K37,参照ﾃｰﾌﾞﾙ!$W$6:$Y$7,2,FALSE))</f>
        <v/>
      </c>
      <c r="H37" s="435"/>
      <c r="I37" s="436"/>
      <c r="J37" s="437"/>
      <c r="K37" s="197"/>
      <c r="L37" s="438"/>
      <c r="M37" s="439" t="str">
        <f t="shared" si="0"/>
        <v/>
      </c>
      <c r="N37" s="440"/>
      <c r="O37" s="441"/>
      <c r="P37" s="195"/>
      <c r="Q37" s="195"/>
      <c r="R37" s="195"/>
      <c r="S37" s="195"/>
      <c r="T37" s="196"/>
      <c r="U37" s="442"/>
      <c r="V37" s="196"/>
      <c r="W37" s="196"/>
      <c r="X37" s="196"/>
      <c r="Y37" s="443"/>
      <c r="Z37" s="444"/>
      <c r="AA37" s="445"/>
      <c r="AB37" s="197"/>
      <c r="AC37" s="446"/>
      <c r="AD37" s="68" t="str">
        <f t="shared" si="1"/>
        <v xml:space="preserve"> </v>
      </c>
      <c r="AE37" s="447" t="str">
        <f>IF($T37="","JPN",VLOOKUP($T37,参照ﾃｰﾌﾞﾙ!$P$5:$R$223,3,FALSE))</f>
        <v>JPN</v>
      </c>
      <c r="AF37" s="447"/>
      <c r="AG37" s="447" t="str">
        <f>IF(I37="","",基本データ!$C$13)</f>
        <v/>
      </c>
      <c r="AH37" s="447" t="str">
        <f>IF($I37="","",基本データ!$C$14)</f>
        <v/>
      </c>
      <c r="AI37" s="304"/>
      <c r="AJ37" s="304"/>
      <c r="AK37" s="305"/>
    </row>
    <row r="38" spans="1:37" ht="18" customHeight="1">
      <c r="A38" s="432">
        <v>33</v>
      </c>
      <c r="B38" s="303"/>
      <c r="C38" s="303"/>
      <c r="D38" s="433" t="str">
        <f>IF(I38="","",VLOOKUP(I38,参照ﾃｰﾌﾞﾙ!$A$5:$F$300,3,FALSE))</f>
        <v/>
      </c>
      <c r="E38" s="433" t="str">
        <f>IF(I38="","",VLOOKUP(I38,参照ﾃｰﾌﾞﾙ!$A$5:$F$395,5,FALSE))</f>
        <v/>
      </c>
      <c r="F38" s="434" t="str">
        <f>IF(J38="","",VLOOKUP(J38,参照ﾃｰﾌﾞﾙ!$H$5:$I$64,2))</f>
        <v/>
      </c>
      <c r="G38" s="98" t="str">
        <f>IF(K38="","",VLOOKUP(K38,参照ﾃｰﾌﾞﾙ!$W$6:$Y$7,2,FALSE))</f>
        <v/>
      </c>
      <c r="H38" s="435"/>
      <c r="I38" s="436"/>
      <c r="J38" s="437"/>
      <c r="K38" s="197"/>
      <c r="L38" s="438"/>
      <c r="M38" s="439" t="str">
        <f t="shared" si="0"/>
        <v/>
      </c>
      <c r="N38" s="440"/>
      <c r="O38" s="441"/>
      <c r="P38" s="195"/>
      <c r="Q38" s="195"/>
      <c r="R38" s="195"/>
      <c r="S38" s="195"/>
      <c r="T38" s="196"/>
      <c r="U38" s="442"/>
      <c r="V38" s="196"/>
      <c r="W38" s="196"/>
      <c r="X38" s="196"/>
      <c r="Y38" s="443"/>
      <c r="Z38" s="444"/>
      <c r="AA38" s="445"/>
      <c r="AB38" s="197"/>
      <c r="AC38" s="446"/>
      <c r="AD38" s="68" t="str">
        <f t="shared" si="1"/>
        <v xml:space="preserve"> </v>
      </c>
      <c r="AE38" s="447" t="str">
        <f>IF($T38="","JPN",VLOOKUP($T38,参照ﾃｰﾌﾞﾙ!$P$5:$R$223,3,FALSE))</f>
        <v>JPN</v>
      </c>
      <c r="AF38" s="447"/>
      <c r="AG38" s="447" t="str">
        <f>IF(I38="","",基本データ!$C$13)</f>
        <v/>
      </c>
      <c r="AH38" s="447" t="str">
        <f>IF($I38="","",基本データ!$C$14)</f>
        <v/>
      </c>
      <c r="AI38" s="304"/>
      <c r="AJ38" s="304"/>
      <c r="AK38" s="305"/>
    </row>
    <row r="39" spans="1:37" ht="18" customHeight="1">
      <c r="A39" s="432">
        <v>34</v>
      </c>
      <c r="B39" s="303"/>
      <c r="C39" s="303"/>
      <c r="D39" s="433" t="str">
        <f>IF(I39="","",VLOOKUP(I39,参照ﾃｰﾌﾞﾙ!$A$5:$F$300,3,FALSE))</f>
        <v/>
      </c>
      <c r="E39" s="433" t="str">
        <f>IF(I39="","",VLOOKUP(I39,参照ﾃｰﾌﾞﾙ!$A$5:$F$395,5,FALSE))</f>
        <v/>
      </c>
      <c r="F39" s="434" t="str">
        <f>IF(J39="","",VLOOKUP(J39,参照ﾃｰﾌﾞﾙ!$H$5:$I$64,2))</f>
        <v/>
      </c>
      <c r="G39" s="98" t="str">
        <f>IF(K39="","",VLOOKUP(K39,参照ﾃｰﾌﾞﾙ!$W$6:$Y$7,2,FALSE))</f>
        <v/>
      </c>
      <c r="H39" s="435"/>
      <c r="I39" s="436"/>
      <c r="J39" s="437"/>
      <c r="K39" s="197"/>
      <c r="L39" s="438"/>
      <c r="M39" s="439" t="str">
        <f t="shared" si="0"/>
        <v/>
      </c>
      <c r="N39" s="440"/>
      <c r="O39" s="441"/>
      <c r="P39" s="195"/>
      <c r="Q39" s="195"/>
      <c r="R39" s="195"/>
      <c r="S39" s="195"/>
      <c r="T39" s="196"/>
      <c r="U39" s="442"/>
      <c r="V39" s="196"/>
      <c r="W39" s="196"/>
      <c r="X39" s="196"/>
      <c r="Y39" s="443"/>
      <c r="Z39" s="444"/>
      <c r="AA39" s="445"/>
      <c r="AB39" s="197"/>
      <c r="AC39" s="446"/>
      <c r="AD39" s="68" t="str">
        <f t="shared" si="1"/>
        <v xml:space="preserve"> </v>
      </c>
      <c r="AE39" s="447" t="str">
        <f>IF($T39="","JPN",VLOOKUP($T39,参照ﾃｰﾌﾞﾙ!$P$5:$R$223,3,FALSE))</f>
        <v>JPN</v>
      </c>
      <c r="AF39" s="447"/>
      <c r="AG39" s="447" t="str">
        <f>IF(I39="","",基本データ!$C$13)</f>
        <v/>
      </c>
      <c r="AH39" s="447" t="str">
        <f>IF($I39="","",基本データ!$C$14)</f>
        <v/>
      </c>
      <c r="AI39" s="304"/>
      <c r="AJ39" s="304"/>
      <c r="AK39" s="305"/>
    </row>
    <row r="40" spans="1:37" ht="18" customHeight="1">
      <c r="A40" s="432">
        <v>35</v>
      </c>
      <c r="B40" s="303"/>
      <c r="C40" s="303"/>
      <c r="D40" s="433" t="str">
        <f>IF(I40="","",VLOOKUP(I40,参照ﾃｰﾌﾞﾙ!$A$5:$F$300,3,FALSE))</f>
        <v/>
      </c>
      <c r="E40" s="433" t="str">
        <f>IF(I40="","",VLOOKUP(I40,参照ﾃｰﾌﾞﾙ!$A$5:$F$395,5,FALSE))</f>
        <v/>
      </c>
      <c r="F40" s="434" t="str">
        <f>IF(J40="","",VLOOKUP(J40,参照ﾃｰﾌﾞﾙ!$H$5:$I$64,2))</f>
        <v/>
      </c>
      <c r="G40" s="98" t="str">
        <f>IF(K40="","",VLOOKUP(K40,参照ﾃｰﾌﾞﾙ!$W$6:$Y$7,2,FALSE))</f>
        <v/>
      </c>
      <c r="H40" s="435"/>
      <c r="I40" s="436"/>
      <c r="J40" s="437"/>
      <c r="K40" s="197"/>
      <c r="L40" s="438"/>
      <c r="M40" s="439" t="str">
        <f t="shared" si="0"/>
        <v/>
      </c>
      <c r="N40" s="440"/>
      <c r="O40" s="441"/>
      <c r="P40" s="195"/>
      <c r="Q40" s="195"/>
      <c r="R40" s="195"/>
      <c r="S40" s="195"/>
      <c r="T40" s="196"/>
      <c r="U40" s="442"/>
      <c r="V40" s="196"/>
      <c r="W40" s="196"/>
      <c r="X40" s="196"/>
      <c r="Y40" s="443"/>
      <c r="Z40" s="444"/>
      <c r="AA40" s="445"/>
      <c r="AB40" s="197"/>
      <c r="AC40" s="446"/>
      <c r="AD40" s="68" t="str">
        <f t="shared" si="1"/>
        <v xml:space="preserve"> </v>
      </c>
      <c r="AE40" s="447" t="str">
        <f>IF($T40="","JPN",VLOOKUP($T40,参照ﾃｰﾌﾞﾙ!$P$5:$R$223,3,FALSE))</f>
        <v>JPN</v>
      </c>
      <c r="AF40" s="447"/>
      <c r="AG40" s="447" t="str">
        <f>IF(I40="","",基本データ!$C$13)</f>
        <v/>
      </c>
      <c r="AH40" s="447" t="str">
        <f>IF($I40="","",基本データ!$C$14)</f>
        <v/>
      </c>
      <c r="AI40" s="304"/>
      <c r="AJ40" s="304"/>
      <c r="AK40" s="305"/>
    </row>
    <row r="41" spans="1:37" ht="18" customHeight="1">
      <c r="A41" s="432">
        <v>36</v>
      </c>
      <c r="B41" s="303"/>
      <c r="C41" s="303"/>
      <c r="D41" s="433" t="str">
        <f>IF(I41="","",VLOOKUP(I41,参照ﾃｰﾌﾞﾙ!$A$5:$F$300,3,FALSE))</f>
        <v/>
      </c>
      <c r="E41" s="433" t="str">
        <f>IF(I41="","",VLOOKUP(I41,参照ﾃｰﾌﾞﾙ!$A$5:$F$395,5,FALSE))</f>
        <v/>
      </c>
      <c r="F41" s="434" t="str">
        <f>IF(J41="","",VLOOKUP(J41,参照ﾃｰﾌﾞﾙ!$H$5:$I$64,2))</f>
        <v/>
      </c>
      <c r="G41" s="98" t="str">
        <f>IF(K41="","",VLOOKUP(K41,参照ﾃｰﾌﾞﾙ!$W$6:$Y$7,2,FALSE))</f>
        <v/>
      </c>
      <c r="H41" s="435"/>
      <c r="I41" s="436"/>
      <c r="J41" s="437"/>
      <c r="K41" s="197"/>
      <c r="L41" s="438"/>
      <c r="M41" s="439" t="str">
        <f t="shared" si="0"/>
        <v/>
      </c>
      <c r="N41" s="440"/>
      <c r="O41" s="441"/>
      <c r="P41" s="195"/>
      <c r="Q41" s="195"/>
      <c r="R41" s="195"/>
      <c r="S41" s="195"/>
      <c r="T41" s="196"/>
      <c r="U41" s="442"/>
      <c r="V41" s="196"/>
      <c r="W41" s="196"/>
      <c r="X41" s="196"/>
      <c r="Y41" s="443"/>
      <c r="Z41" s="444"/>
      <c r="AA41" s="445"/>
      <c r="AB41" s="197"/>
      <c r="AC41" s="446"/>
      <c r="AD41" s="68" t="str">
        <f t="shared" si="1"/>
        <v xml:space="preserve"> </v>
      </c>
      <c r="AE41" s="447" t="str">
        <f>IF($T41="","JPN",VLOOKUP($T41,参照ﾃｰﾌﾞﾙ!$P$5:$R$223,3,FALSE))</f>
        <v>JPN</v>
      </c>
      <c r="AF41" s="447"/>
      <c r="AG41" s="447" t="str">
        <f>IF(I41="","",基本データ!$C$13)</f>
        <v/>
      </c>
      <c r="AH41" s="447" t="str">
        <f>IF($I41="","",基本データ!$C$14)</f>
        <v/>
      </c>
      <c r="AI41" s="304"/>
      <c r="AJ41" s="304"/>
      <c r="AK41" s="305"/>
    </row>
    <row r="42" spans="1:37" ht="18" customHeight="1">
      <c r="A42" s="432">
        <v>37</v>
      </c>
      <c r="B42" s="303"/>
      <c r="C42" s="303"/>
      <c r="D42" s="433" t="str">
        <f>IF(I42="","",VLOOKUP(I42,参照ﾃｰﾌﾞﾙ!$A$5:$F$300,3,FALSE))</f>
        <v/>
      </c>
      <c r="E42" s="433" t="str">
        <f>IF(I42="","",VLOOKUP(I42,参照ﾃｰﾌﾞﾙ!$A$5:$F$395,5,FALSE))</f>
        <v/>
      </c>
      <c r="F42" s="434" t="str">
        <f>IF(J42="","",VLOOKUP(J42,参照ﾃｰﾌﾞﾙ!$H$5:$I$64,2))</f>
        <v/>
      </c>
      <c r="G42" s="98" t="str">
        <f>IF(K42="","",VLOOKUP(K42,参照ﾃｰﾌﾞﾙ!$W$6:$Y$7,2,FALSE))</f>
        <v/>
      </c>
      <c r="H42" s="435"/>
      <c r="I42" s="436"/>
      <c r="J42" s="437"/>
      <c r="K42" s="197"/>
      <c r="L42" s="438"/>
      <c r="M42" s="439" t="str">
        <f t="shared" si="0"/>
        <v/>
      </c>
      <c r="N42" s="440"/>
      <c r="O42" s="441"/>
      <c r="P42" s="195"/>
      <c r="Q42" s="195"/>
      <c r="R42" s="195"/>
      <c r="S42" s="195"/>
      <c r="T42" s="196"/>
      <c r="U42" s="442"/>
      <c r="V42" s="196"/>
      <c r="W42" s="196"/>
      <c r="X42" s="196"/>
      <c r="Y42" s="443"/>
      <c r="Z42" s="444"/>
      <c r="AA42" s="445"/>
      <c r="AB42" s="197"/>
      <c r="AC42" s="446"/>
      <c r="AD42" s="68" t="str">
        <f t="shared" si="1"/>
        <v xml:space="preserve"> </v>
      </c>
      <c r="AE42" s="447" t="str">
        <f>IF($T42="","JPN",VLOOKUP($T42,参照ﾃｰﾌﾞﾙ!$P$5:$R$223,3,FALSE))</f>
        <v>JPN</v>
      </c>
      <c r="AF42" s="447"/>
      <c r="AG42" s="447" t="str">
        <f>IF(I42="","",基本データ!$C$13)</f>
        <v/>
      </c>
      <c r="AH42" s="447" t="str">
        <f>IF($I42="","",基本データ!$C$14)</f>
        <v/>
      </c>
      <c r="AI42" s="304"/>
      <c r="AJ42" s="304"/>
      <c r="AK42" s="305"/>
    </row>
    <row r="43" spans="1:37" ht="18" customHeight="1">
      <c r="A43" s="432">
        <v>38</v>
      </c>
      <c r="B43" s="303"/>
      <c r="C43" s="303"/>
      <c r="D43" s="433" t="str">
        <f>IF(I43="","",VLOOKUP(I43,参照ﾃｰﾌﾞﾙ!$A$5:$F$300,3,FALSE))</f>
        <v/>
      </c>
      <c r="E43" s="433" t="str">
        <f>IF(I43="","",VLOOKUP(I43,参照ﾃｰﾌﾞﾙ!$A$5:$F$395,5,FALSE))</f>
        <v/>
      </c>
      <c r="F43" s="434" t="str">
        <f>IF(J43="","",VLOOKUP(J43,参照ﾃｰﾌﾞﾙ!$H$5:$I$64,2))</f>
        <v/>
      </c>
      <c r="G43" s="98" t="str">
        <f>IF(K43="","",VLOOKUP(K43,参照ﾃｰﾌﾞﾙ!$W$6:$Y$7,2,FALSE))</f>
        <v/>
      </c>
      <c r="H43" s="435"/>
      <c r="I43" s="436"/>
      <c r="J43" s="437"/>
      <c r="K43" s="197"/>
      <c r="L43" s="438"/>
      <c r="M43" s="439" t="str">
        <f t="shared" si="0"/>
        <v/>
      </c>
      <c r="N43" s="440"/>
      <c r="O43" s="441"/>
      <c r="P43" s="195"/>
      <c r="Q43" s="195"/>
      <c r="R43" s="195"/>
      <c r="S43" s="195"/>
      <c r="T43" s="196"/>
      <c r="U43" s="442"/>
      <c r="V43" s="196"/>
      <c r="W43" s="196"/>
      <c r="X43" s="196"/>
      <c r="Y43" s="443"/>
      <c r="Z43" s="444"/>
      <c r="AA43" s="445"/>
      <c r="AB43" s="197"/>
      <c r="AC43" s="446"/>
      <c r="AD43" s="68" t="str">
        <f t="shared" si="1"/>
        <v xml:space="preserve"> </v>
      </c>
      <c r="AE43" s="447" t="str">
        <f>IF($T43="","JPN",VLOOKUP($T43,参照ﾃｰﾌﾞﾙ!$P$5:$R$223,3,FALSE))</f>
        <v>JPN</v>
      </c>
      <c r="AF43" s="447"/>
      <c r="AG43" s="447" t="str">
        <f>IF(I43="","",基本データ!$C$13)</f>
        <v/>
      </c>
      <c r="AH43" s="447" t="str">
        <f>IF($I43="","",基本データ!$C$14)</f>
        <v/>
      </c>
      <c r="AI43" s="304"/>
      <c r="AJ43" s="304"/>
      <c r="AK43" s="305"/>
    </row>
    <row r="44" spans="1:37" ht="18" customHeight="1">
      <c r="A44" s="432">
        <v>39</v>
      </c>
      <c r="B44" s="303"/>
      <c r="C44" s="303"/>
      <c r="D44" s="433" t="str">
        <f>IF(I44="","",VLOOKUP(I44,参照ﾃｰﾌﾞﾙ!$A$5:$F$300,3,FALSE))</f>
        <v/>
      </c>
      <c r="E44" s="433" t="str">
        <f>IF(I44="","",VLOOKUP(I44,参照ﾃｰﾌﾞﾙ!$A$5:$F$395,5,FALSE))</f>
        <v/>
      </c>
      <c r="F44" s="434" t="str">
        <f>IF(J44="","",VLOOKUP(J44,参照ﾃｰﾌﾞﾙ!$H$5:$I$64,2))</f>
        <v/>
      </c>
      <c r="G44" s="98" t="str">
        <f>IF(K44="","",VLOOKUP(K44,参照ﾃｰﾌﾞﾙ!$W$6:$Y$7,2,FALSE))</f>
        <v/>
      </c>
      <c r="H44" s="435"/>
      <c r="I44" s="436"/>
      <c r="J44" s="437"/>
      <c r="K44" s="197"/>
      <c r="L44" s="438"/>
      <c r="M44" s="439" t="str">
        <f t="shared" si="0"/>
        <v/>
      </c>
      <c r="N44" s="440"/>
      <c r="O44" s="441"/>
      <c r="P44" s="195"/>
      <c r="Q44" s="195"/>
      <c r="R44" s="195"/>
      <c r="S44" s="195"/>
      <c r="T44" s="196"/>
      <c r="U44" s="442"/>
      <c r="V44" s="196"/>
      <c r="W44" s="196"/>
      <c r="X44" s="196"/>
      <c r="Y44" s="443"/>
      <c r="Z44" s="444"/>
      <c r="AA44" s="445"/>
      <c r="AB44" s="197"/>
      <c r="AC44" s="446"/>
      <c r="AD44" s="68" t="str">
        <f t="shared" si="1"/>
        <v xml:space="preserve"> </v>
      </c>
      <c r="AE44" s="447" t="str">
        <f>IF($T44="","JPN",VLOOKUP($T44,参照ﾃｰﾌﾞﾙ!$P$5:$R$223,3,FALSE))</f>
        <v>JPN</v>
      </c>
      <c r="AF44" s="447"/>
      <c r="AG44" s="447" t="str">
        <f>IF(I44="","",基本データ!$C$13)</f>
        <v/>
      </c>
      <c r="AH44" s="447" t="str">
        <f>IF($I44="","",基本データ!$C$14)</f>
        <v/>
      </c>
      <c r="AI44" s="304"/>
      <c r="AJ44" s="304"/>
      <c r="AK44" s="305"/>
    </row>
    <row r="45" spans="1:37" ht="18" customHeight="1">
      <c r="A45" s="432">
        <v>40</v>
      </c>
      <c r="B45" s="303"/>
      <c r="C45" s="303"/>
      <c r="D45" s="433" t="str">
        <f>IF(I45="","",VLOOKUP(I45,参照ﾃｰﾌﾞﾙ!$A$5:$F$300,3,FALSE))</f>
        <v/>
      </c>
      <c r="E45" s="433" t="str">
        <f>IF(I45="","",VLOOKUP(I45,参照ﾃｰﾌﾞﾙ!$A$5:$F$395,5,FALSE))</f>
        <v/>
      </c>
      <c r="F45" s="434" t="str">
        <f>IF(J45="","",VLOOKUP(J45,参照ﾃｰﾌﾞﾙ!$H$5:$I$64,2))</f>
        <v/>
      </c>
      <c r="G45" s="98" t="str">
        <f>IF(K45="","",VLOOKUP(K45,参照ﾃｰﾌﾞﾙ!$W$6:$Y$7,2,FALSE))</f>
        <v/>
      </c>
      <c r="H45" s="435"/>
      <c r="I45" s="436"/>
      <c r="J45" s="437"/>
      <c r="K45" s="197"/>
      <c r="L45" s="438"/>
      <c r="M45" s="439" t="str">
        <f t="shared" si="0"/>
        <v/>
      </c>
      <c r="N45" s="440"/>
      <c r="O45" s="441"/>
      <c r="P45" s="195"/>
      <c r="Q45" s="195"/>
      <c r="R45" s="195"/>
      <c r="S45" s="195"/>
      <c r="T45" s="196"/>
      <c r="U45" s="442"/>
      <c r="V45" s="196"/>
      <c r="W45" s="196"/>
      <c r="X45" s="196"/>
      <c r="Y45" s="443"/>
      <c r="Z45" s="444"/>
      <c r="AA45" s="445"/>
      <c r="AB45" s="197"/>
      <c r="AC45" s="446"/>
      <c r="AD45" s="68" t="str">
        <f t="shared" si="1"/>
        <v xml:space="preserve"> </v>
      </c>
      <c r="AE45" s="447" t="str">
        <f>IF($T45="","JPN",VLOOKUP($T45,参照ﾃｰﾌﾞﾙ!$P$5:$R$223,3,FALSE))</f>
        <v>JPN</v>
      </c>
      <c r="AF45" s="447"/>
      <c r="AG45" s="447" t="str">
        <f>IF(I45="","",基本データ!$C$13)</f>
        <v/>
      </c>
      <c r="AH45" s="447" t="str">
        <f>IF($I45="","",基本データ!$C$14)</f>
        <v/>
      </c>
      <c r="AI45" s="304"/>
      <c r="AJ45" s="304"/>
      <c r="AK45" s="305"/>
    </row>
    <row r="46" spans="1:37" ht="18" customHeight="1">
      <c r="A46" s="432">
        <v>41</v>
      </c>
      <c r="B46" s="303"/>
      <c r="C46" s="303"/>
      <c r="D46" s="433" t="str">
        <f>IF(I46="","",VLOOKUP(I46,参照ﾃｰﾌﾞﾙ!$A$5:$F$300,3,FALSE))</f>
        <v/>
      </c>
      <c r="E46" s="433" t="str">
        <f>IF(I46="","",VLOOKUP(I46,参照ﾃｰﾌﾞﾙ!$A$5:$F$395,5,FALSE))</f>
        <v/>
      </c>
      <c r="F46" s="434" t="str">
        <f>IF(J46="","",VLOOKUP(J46,参照ﾃｰﾌﾞﾙ!$H$5:$I$64,2))</f>
        <v/>
      </c>
      <c r="G46" s="98" t="str">
        <f>IF(K46="","",VLOOKUP(K46,参照ﾃｰﾌﾞﾙ!$W$6:$Y$7,2,FALSE))</f>
        <v/>
      </c>
      <c r="H46" s="435"/>
      <c r="I46" s="436"/>
      <c r="J46" s="437"/>
      <c r="K46" s="197"/>
      <c r="L46" s="438"/>
      <c r="M46" s="439" t="str">
        <f t="shared" si="0"/>
        <v/>
      </c>
      <c r="N46" s="440"/>
      <c r="O46" s="441"/>
      <c r="P46" s="195"/>
      <c r="Q46" s="195"/>
      <c r="R46" s="195"/>
      <c r="S46" s="195"/>
      <c r="T46" s="196"/>
      <c r="U46" s="442"/>
      <c r="V46" s="196"/>
      <c r="W46" s="196"/>
      <c r="X46" s="196"/>
      <c r="Y46" s="443"/>
      <c r="Z46" s="444"/>
      <c r="AA46" s="445"/>
      <c r="AB46" s="197"/>
      <c r="AC46" s="446"/>
      <c r="AD46" s="68" t="str">
        <f t="shared" si="1"/>
        <v xml:space="preserve"> </v>
      </c>
      <c r="AE46" s="447" t="str">
        <f>IF($T46="","JPN",VLOOKUP($T46,参照ﾃｰﾌﾞﾙ!$P$5:$R$223,3,FALSE))</f>
        <v>JPN</v>
      </c>
      <c r="AF46" s="447"/>
      <c r="AG46" s="447" t="str">
        <f>IF(I46="","",基本データ!$C$13)</f>
        <v/>
      </c>
      <c r="AH46" s="447" t="str">
        <f>IF($I46="","",基本データ!$C$14)</f>
        <v/>
      </c>
      <c r="AI46" s="304"/>
      <c r="AJ46" s="304"/>
      <c r="AK46" s="305"/>
    </row>
    <row r="47" spans="1:37" ht="18" customHeight="1">
      <c r="A47" s="432">
        <v>42</v>
      </c>
      <c r="B47" s="303"/>
      <c r="C47" s="303"/>
      <c r="D47" s="433" t="str">
        <f>IF(I47="","",VLOOKUP(I47,参照ﾃｰﾌﾞﾙ!$A$5:$F$300,3,FALSE))</f>
        <v/>
      </c>
      <c r="E47" s="433" t="str">
        <f>IF(I47="","",VLOOKUP(I47,参照ﾃｰﾌﾞﾙ!$A$5:$F$395,5,FALSE))</f>
        <v/>
      </c>
      <c r="F47" s="434" t="str">
        <f>IF(J47="","",VLOOKUP(J47,参照ﾃｰﾌﾞﾙ!$H$5:$I$64,2))</f>
        <v/>
      </c>
      <c r="G47" s="98" t="str">
        <f>IF(K47="","",VLOOKUP(K47,参照ﾃｰﾌﾞﾙ!$W$6:$Y$7,2,FALSE))</f>
        <v/>
      </c>
      <c r="H47" s="435"/>
      <c r="I47" s="436"/>
      <c r="J47" s="437"/>
      <c r="K47" s="197"/>
      <c r="L47" s="438"/>
      <c r="M47" s="439" t="str">
        <f t="shared" si="0"/>
        <v/>
      </c>
      <c r="N47" s="440"/>
      <c r="O47" s="441"/>
      <c r="P47" s="195"/>
      <c r="Q47" s="195"/>
      <c r="R47" s="195"/>
      <c r="S47" s="195"/>
      <c r="T47" s="196"/>
      <c r="U47" s="442"/>
      <c r="V47" s="196"/>
      <c r="W47" s="196"/>
      <c r="X47" s="196"/>
      <c r="Y47" s="443"/>
      <c r="Z47" s="444"/>
      <c r="AA47" s="445"/>
      <c r="AB47" s="197"/>
      <c r="AC47" s="446"/>
      <c r="AD47" s="68" t="str">
        <f t="shared" si="1"/>
        <v xml:space="preserve"> </v>
      </c>
      <c r="AE47" s="447" t="str">
        <f>IF($T47="","JPN",VLOOKUP($T47,参照ﾃｰﾌﾞﾙ!$P$5:$R$223,3,FALSE))</f>
        <v>JPN</v>
      </c>
      <c r="AF47" s="447"/>
      <c r="AG47" s="447" t="str">
        <f>IF(I47="","",基本データ!$C$13)</f>
        <v/>
      </c>
      <c r="AH47" s="447" t="str">
        <f>IF($I47="","",基本データ!$C$14)</f>
        <v/>
      </c>
      <c r="AI47" s="304"/>
      <c r="AJ47" s="304"/>
      <c r="AK47" s="305"/>
    </row>
    <row r="48" spans="1:37" ht="18" customHeight="1">
      <c r="A48" s="432">
        <v>43</v>
      </c>
      <c r="B48" s="303"/>
      <c r="C48" s="303"/>
      <c r="D48" s="433" t="str">
        <f>IF(I48="","",VLOOKUP(I48,参照ﾃｰﾌﾞﾙ!$A$5:$F$300,3,FALSE))</f>
        <v/>
      </c>
      <c r="E48" s="433" t="str">
        <f>IF(I48="","",VLOOKUP(I48,参照ﾃｰﾌﾞﾙ!$A$5:$F$395,5,FALSE))</f>
        <v/>
      </c>
      <c r="F48" s="434" t="str">
        <f>IF(J48="","",VLOOKUP(J48,参照ﾃｰﾌﾞﾙ!$H$5:$I$64,2))</f>
        <v/>
      </c>
      <c r="G48" s="98" t="str">
        <f>IF(K48="","",VLOOKUP(K48,参照ﾃｰﾌﾞﾙ!$W$6:$Y$7,2,FALSE))</f>
        <v/>
      </c>
      <c r="H48" s="435"/>
      <c r="I48" s="436"/>
      <c r="J48" s="437"/>
      <c r="K48" s="197"/>
      <c r="L48" s="438"/>
      <c r="M48" s="439" t="str">
        <f t="shared" si="0"/>
        <v/>
      </c>
      <c r="N48" s="440"/>
      <c r="O48" s="441"/>
      <c r="P48" s="195"/>
      <c r="Q48" s="195"/>
      <c r="R48" s="195"/>
      <c r="S48" s="195"/>
      <c r="T48" s="196"/>
      <c r="U48" s="442"/>
      <c r="V48" s="196"/>
      <c r="W48" s="196"/>
      <c r="X48" s="196"/>
      <c r="Y48" s="443"/>
      <c r="Z48" s="444"/>
      <c r="AA48" s="445"/>
      <c r="AB48" s="197"/>
      <c r="AC48" s="446"/>
      <c r="AD48" s="68" t="str">
        <f t="shared" si="1"/>
        <v xml:space="preserve"> </v>
      </c>
      <c r="AE48" s="447" t="str">
        <f>IF($T48="","JPN",VLOOKUP($T48,参照ﾃｰﾌﾞﾙ!$P$5:$R$223,3,FALSE))</f>
        <v>JPN</v>
      </c>
      <c r="AF48" s="447"/>
      <c r="AG48" s="447" t="str">
        <f>IF(I48="","",基本データ!$C$13)</f>
        <v/>
      </c>
      <c r="AH48" s="447" t="str">
        <f>IF($I48="","",基本データ!$C$14)</f>
        <v/>
      </c>
      <c r="AI48" s="304"/>
      <c r="AJ48" s="304"/>
      <c r="AK48" s="305"/>
    </row>
    <row r="49" spans="1:37" ht="18" customHeight="1">
      <c r="A49" s="432">
        <v>44</v>
      </c>
      <c r="B49" s="303"/>
      <c r="C49" s="303"/>
      <c r="D49" s="433" t="str">
        <f>IF(I49="","",VLOOKUP(I49,参照ﾃｰﾌﾞﾙ!$A$5:$F$300,3,FALSE))</f>
        <v/>
      </c>
      <c r="E49" s="433" t="str">
        <f>IF(I49="","",VLOOKUP(I49,参照ﾃｰﾌﾞﾙ!$A$5:$F$395,5,FALSE))</f>
        <v/>
      </c>
      <c r="F49" s="434" t="str">
        <f>IF(J49="","",VLOOKUP(J49,参照ﾃｰﾌﾞﾙ!$H$5:$I$64,2))</f>
        <v/>
      </c>
      <c r="G49" s="98" t="str">
        <f>IF(K49="","",VLOOKUP(K49,参照ﾃｰﾌﾞﾙ!$W$6:$Y$7,2,FALSE))</f>
        <v/>
      </c>
      <c r="H49" s="435"/>
      <c r="I49" s="436"/>
      <c r="J49" s="437"/>
      <c r="K49" s="197"/>
      <c r="L49" s="438"/>
      <c r="M49" s="439" t="str">
        <f t="shared" si="0"/>
        <v/>
      </c>
      <c r="N49" s="440"/>
      <c r="O49" s="441"/>
      <c r="P49" s="195"/>
      <c r="Q49" s="195"/>
      <c r="R49" s="195"/>
      <c r="S49" s="195"/>
      <c r="T49" s="196"/>
      <c r="U49" s="442"/>
      <c r="V49" s="196"/>
      <c r="W49" s="196"/>
      <c r="X49" s="196"/>
      <c r="Y49" s="443"/>
      <c r="Z49" s="444"/>
      <c r="AA49" s="445"/>
      <c r="AB49" s="197"/>
      <c r="AC49" s="446"/>
      <c r="AD49" s="68" t="str">
        <f t="shared" si="1"/>
        <v xml:space="preserve"> </v>
      </c>
      <c r="AE49" s="447" t="str">
        <f>IF($T49="","JPN",VLOOKUP($T49,参照ﾃｰﾌﾞﾙ!$P$5:$R$223,3,FALSE))</f>
        <v>JPN</v>
      </c>
      <c r="AF49" s="447"/>
      <c r="AG49" s="447" t="str">
        <f>IF(I49="","",基本データ!$C$13)</f>
        <v/>
      </c>
      <c r="AH49" s="447" t="str">
        <f>IF($I49="","",基本データ!$C$14)</f>
        <v/>
      </c>
      <c r="AI49" s="304"/>
      <c r="AJ49" s="304"/>
      <c r="AK49" s="305"/>
    </row>
    <row r="50" spans="1:37" ht="18" customHeight="1">
      <c r="A50" s="432">
        <v>45</v>
      </c>
      <c r="B50" s="303"/>
      <c r="C50" s="303"/>
      <c r="D50" s="433" t="str">
        <f>IF(I50="","",VLOOKUP(I50,参照ﾃｰﾌﾞﾙ!$A$5:$F$300,3,FALSE))</f>
        <v/>
      </c>
      <c r="E50" s="433" t="str">
        <f>IF(I50="","",VLOOKUP(I50,参照ﾃｰﾌﾞﾙ!$A$5:$F$395,5,FALSE))</f>
        <v/>
      </c>
      <c r="F50" s="434" t="str">
        <f>IF(J50="","",VLOOKUP(J50,参照ﾃｰﾌﾞﾙ!$H$5:$I$64,2))</f>
        <v/>
      </c>
      <c r="G50" s="98" t="str">
        <f>IF(K50="","",VLOOKUP(K50,参照ﾃｰﾌﾞﾙ!$W$6:$Y$7,2,FALSE))</f>
        <v/>
      </c>
      <c r="H50" s="435"/>
      <c r="I50" s="436"/>
      <c r="J50" s="437"/>
      <c r="K50" s="197"/>
      <c r="L50" s="438"/>
      <c r="M50" s="439" t="str">
        <f t="shared" si="0"/>
        <v/>
      </c>
      <c r="N50" s="440"/>
      <c r="O50" s="441"/>
      <c r="P50" s="195"/>
      <c r="Q50" s="195"/>
      <c r="R50" s="195"/>
      <c r="S50" s="195"/>
      <c r="T50" s="196"/>
      <c r="U50" s="442"/>
      <c r="V50" s="196"/>
      <c r="W50" s="196"/>
      <c r="X50" s="196"/>
      <c r="Y50" s="443"/>
      <c r="Z50" s="444"/>
      <c r="AA50" s="445"/>
      <c r="AB50" s="197"/>
      <c r="AC50" s="446"/>
      <c r="AD50" s="68" t="str">
        <f t="shared" si="1"/>
        <v xml:space="preserve"> </v>
      </c>
      <c r="AE50" s="447" t="str">
        <f>IF($T50="","JPN",VLOOKUP($T50,参照ﾃｰﾌﾞﾙ!$P$5:$R$223,3,FALSE))</f>
        <v>JPN</v>
      </c>
      <c r="AF50" s="447"/>
      <c r="AG50" s="447" t="str">
        <f>IF(I50="","",基本データ!$C$13)</f>
        <v/>
      </c>
      <c r="AH50" s="447" t="str">
        <f>IF($I50="","",基本データ!$C$14)</f>
        <v/>
      </c>
      <c r="AI50" s="304"/>
      <c r="AJ50" s="304"/>
      <c r="AK50" s="305"/>
    </row>
    <row r="51" spans="1:37" ht="18" customHeight="1">
      <c r="A51" s="432">
        <v>46</v>
      </c>
      <c r="B51" s="303"/>
      <c r="C51" s="303"/>
      <c r="D51" s="433" t="str">
        <f>IF(I51="","",VLOOKUP(I51,参照ﾃｰﾌﾞﾙ!$A$5:$F$300,3,FALSE))</f>
        <v/>
      </c>
      <c r="E51" s="433" t="str">
        <f>IF(I51="","",VLOOKUP(I51,参照ﾃｰﾌﾞﾙ!$A$5:$F$395,5,FALSE))</f>
        <v/>
      </c>
      <c r="F51" s="434" t="str">
        <f>IF(J51="","",VLOOKUP(J51,参照ﾃｰﾌﾞﾙ!$H$5:$I$64,2))</f>
        <v/>
      </c>
      <c r="G51" s="98" t="str">
        <f>IF(K51="","",VLOOKUP(K51,参照ﾃｰﾌﾞﾙ!$W$6:$Y$7,2,FALSE))</f>
        <v/>
      </c>
      <c r="H51" s="435"/>
      <c r="I51" s="436"/>
      <c r="J51" s="437"/>
      <c r="K51" s="197"/>
      <c r="L51" s="438"/>
      <c r="M51" s="439" t="str">
        <f t="shared" si="0"/>
        <v/>
      </c>
      <c r="N51" s="440"/>
      <c r="O51" s="441"/>
      <c r="P51" s="195"/>
      <c r="Q51" s="195"/>
      <c r="R51" s="195"/>
      <c r="S51" s="195"/>
      <c r="T51" s="196"/>
      <c r="U51" s="442"/>
      <c r="V51" s="196"/>
      <c r="W51" s="196"/>
      <c r="X51" s="196"/>
      <c r="Y51" s="443"/>
      <c r="Z51" s="444"/>
      <c r="AA51" s="445"/>
      <c r="AB51" s="197"/>
      <c r="AC51" s="446"/>
      <c r="AD51" s="68" t="str">
        <f t="shared" si="1"/>
        <v xml:space="preserve"> </v>
      </c>
      <c r="AE51" s="447" t="str">
        <f>IF($T51="","JPN",VLOOKUP($T51,参照ﾃｰﾌﾞﾙ!$P$5:$R$223,3,FALSE))</f>
        <v>JPN</v>
      </c>
      <c r="AF51" s="447"/>
      <c r="AG51" s="447" t="str">
        <f>IF(I51="","",基本データ!$C$13)</f>
        <v/>
      </c>
      <c r="AH51" s="447" t="str">
        <f>IF($I51="","",基本データ!$C$14)</f>
        <v/>
      </c>
      <c r="AI51" s="304"/>
      <c r="AJ51" s="304"/>
      <c r="AK51" s="305"/>
    </row>
    <row r="52" spans="1:37" ht="18" customHeight="1">
      <c r="A52" s="432">
        <v>47</v>
      </c>
      <c r="B52" s="303"/>
      <c r="C52" s="303"/>
      <c r="D52" s="433" t="str">
        <f>IF(I52="","",VLOOKUP(I52,参照ﾃｰﾌﾞﾙ!$A$5:$F$300,3,FALSE))</f>
        <v/>
      </c>
      <c r="E52" s="433" t="str">
        <f>IF(I52="","",VLOOKUP(I52,参照ﾃｰﾌﾞﾙ!$A$5:$F$395,5,FALSE))</f>
        <v/>
      </c>
      <c r="F52" s="434" t="str">
        <f>IF(J52="","",VLOOKUP(J52,参照ﾃｰﾌﾞﾙ!$H$5:$I$64,2))</f>
        <v/>
      </c>
      <c r="G52" s="98" t="str">
        <f>IF(K52="","",VLOOKUP(K52,参照ﾃｰﾌﾞﾙ!$W$6:$Y$7,2,FALSE))</f>
        <v/>
      </c>
      <c r="H52" s="435"/>
      <c r="I52" s="436"/>
      <c r="J52" s="437"/>
      <c r="K52" s="197"/>
      <c r="L52" s="438"/>
      <c r="M52" s="439" t="str">
        <f t="shared" si="0"/>
        <v/>
      </c>
      <c r="N52" s="440"/>
      <c r="O52" s="441"/>
      <c r="P52" s="195"/>
      <c r="Q52" s="195"/>
      <c r="R52" s="195"/>
      <c r="S52" s="195"/>
      <c r="T52" s="196"/>
      <c r="U52" s="442"/>
      <c r="V52" s="196"/>
      <c r="W52" s="196"/>
      <c r="X52" s="196"/>
      <c r="Y52" s="443"/>
      <c r="Z52" s="444"/>
      <c r="AA52" s="445"/>
      <c r="AB52" s="197"/>
      <c r="AC52" s="446"/>
      <c r="AD52" s="68" t="str">
        <f t="shared" si="1"/>
        <v xml:space="preserve"> </v>
      </c>
      <c r="AE52" s="447" t="str">
        <f>IF($T52="","JPN",VLOOKUP($T52,参照ﾃｰﾌﾞﾙ!$P$5:$R$223,3,FALSE))</f>
        <v>JPN</v>
      </c>
      <c r="AF52" s="447"/>
      <c r="AG52" s="447" t="str">
        <f>IF(I52="","",基本データ!$C$13)</f>
        <v/>
      </c>
      <c r="AH52" s="447" t="str">
        <f>IF($I52="","",基本データ!$C$14)</f>
        <v/>
      </c>
      <c r="AI52" s="304"/>
      <c r="AJ52" s="304"/>
      <c r="AK52" s="305"/>
    </row>
    <row r="53" spans="1:37" ht="18" customHeight="1">
      <c r="A53" s="432">
        <v>48</v>
      </c>
      <c r="B53" s="303"/>
      <c r="C53" s="303"/>
      <c r="D53" s="433" t="str">
        <f>IF(I53="","",VLOOKUP(I53,参照ﾃｰﾌﾞﾙ!$A$5:$F$300,3,FALSE))</f>
        <v/>
      </c>
      <c r="E53" s="433" t="str">
        <f>IF(I53="","",VLOOKUP(I53,参照ﾃｰﾌﾞﾙ!$A$5:$F$395,5,FALSE))</f>
        <v/>
      </c>
      <c r="F53" s="434" t="str">
        <f>IF(J53="","",VLOOKUP(J53,参照ﾃｰﾌﾞﾙ!$H$5:$I$64,2))</f>
        <v/>
      </c>
      <c r="G53" s="98" t="str">
        <f>IF(K53="","",VLOOKUP(K53,参照ﾃｰﾌﾞﾙ!$W$6:$Y$7,2,FALSE))</f>
        <v/>
      </c>
      <c r="H53" s="435"/>
      <c r="I53" s="436"/>
      <c r="J53" s="437"/>
      <c r="K53" s="197"/>
      <c r="L53" s="438"/>
      <c r="M53" s="439" t="str">
        <f t="shared" si="0"/>
        <v/>
      </c>
      <c r="N53" s="440"/>
      <c r="O53" s="441"/>
      <c r="P53" s="195"/>
      <c r="Q53" s="195"/>
      <c r="R53" s="195"/>
      <c r="S53" s="195"/>
      <c r="T53" s="196"/>
      <c r="U53" s="442"/>
      <c r="V53" s="196"/>
      <c r="W53" s="196"/>
      <c r="X53" s="196"/>
      <c r="Y53" s="443"/>
      <c r="Z53" s="444"/>
      <c r="AA53" s="445"/>
      <c r="AB53" s="197"/>
      <c r="AC53" s="446"/>
      <c r="AD53" s="68" t="str">
        <f t="shared" si="1"/>
        <v xml:space="preserve"> </v>
      </c>
      <c r="AE53" s="447" t="str">
        <f>IF($T53="","JPN",VLOOKUP($T53,参照ﾃｰﾌﾞﾙ!$P$5:$R$223,3,FALSE))</f>
        <v>JPN</v>
      </c>
      <c r="AF53" s="447"/>
      <c r="AG53" s="447" t="str">
        <f>IF(I53="","",基本データ!$C$13)</f>
        <v/>
      </c>
      <c r="AH53" s="447" t="str">
        <f>IF($I53="","",基本データ!$C$14)</f>
        <v/>
      </c>
      <c r="AI53" s="304"/>
      <c r="AJ53" s="304"/>
      <c r="AK53" s="305"/>
    </row>
    <row r="54" spans="1:37" ht="18" customHeight="1">
      <c r="A54" s="432">
        <v>49</v>
      </c>
      <c r="B54" s="303"/>
      <c r="C54" s="303"/>
      <c r="D54" s="433" t="str">
        <f>IF(I54="","",VLOOKUP(I54,参照ﾃｰﾌﾞﾙ!$A$5:$F$300,3,FALSE))</f>
        <v/>
      </c>
      <c r="E54" s="433" t="str">
        <f>IF(I54="","",VLOOKUP(I54,参照ﾃｰﾌﾞﾙ!$A$5:$F$395,5,FALSE))</f>
        <v/>
      </c>
      <c r="F54" s="434" t="str">
        <f>IF(J54="","",VLOOKUP(J54,参照ﾃｰﾌﾞﾙ!$H$5:$I$64,2))</f>
        <v/>
      </c>
      <c r="G54" s="98" t="str">
        <f>IF(K54="","",VLOOKUP(K54,参照ﾃｰﾌﾞﾙ!$W$6:$Y$7,2,FALSE))</f>
        <v/>
      </c>
      <c r="H54" s="435"/>
      <c r="I54" s="436"/>
      <c r="J54" s="437"/>
      <c r="K54" s="197"/>
      <c r="L54" s="438"/>
      <c r="M54" s="439" t="str">
        <f t="shared" si="0"/>
        <v/>
      </c>
      <c r="N54" s="440"/>
      <c r="O54" s="441"/>
      <c r="P54" s="195"/>
      <c r="Q54" s="195"/>
      <c r="R54" s="195"/>
      <c r="S54" s="195"/>
      <c r="T54" s="196"/>
      <c r="U54" s="442"/>
      <c r="V54" s="196"/>
      <c r="W54" s="196"/>
      <c r="X54" s="196"/>
      <c r="Y54" s="443"/>
      <c r="Z54" s="444"/>
      <c r="AA54" s="445"/>
      <c r="AB54" s="197"/>
      <c r="AC54" s="446"/>
      <c r="AD54" s="68" t="str">
        <f t="shared" si="1"/>
        <v xml:space="preserve"> </v>
      </c>
      <c r="AE54" s="447" t="str">
        <f>IF($T54="","JPN",VLOOKUP($T54,参照ﾃｰﾌﾞﾙ!$P$5:$R$223,3,FALSE))</f>
        <v>JPN</v>
      </c>
      <c r="AF54" s="447"/>
      <c r="AG54" s="447" t="str">
        <f>IF(I54="","",基本データ!$C$13)</f>
        <v/>
      </c>
      <c r="AH54" s="447" t="str">
        <f>IF($I54="","",基本データ!$C$14)</f>
        <v/>
      </c>
      <c r="AI54" s="304"/>
      <c r="AJ54" s="304"/>
      <c r="AK54" s="305"/>
    </row>
    <row r="55" spans="1:37" ht="18" customHeight="1">
      <c r="A55" s="432">
        <v>50</v>
      </c>
      <c r="B55" s="303"/>
      <c r="C55" s="303"/>
      <c r="D55" s="433" t="str">
        <f>IF(I55="","",VLOOKUP(I55,参照ﾃｰﾌﾞﾙ!$A$5:$F$300,3,FALSE))</f>
        <v/>
      </c>
      <c r="E55" s="433" t="str">
        <f>IF(I55="","",VLOOKUP(I55,参照ﾃｰﾌﾞﾙ!$A$5:$F$395,5,FALSE))</f>
        <v/>
      </c>
      <c r="F55" s="434" t="str">
        <f>IF(J55="","",VLOOKUP(J55,参照ﾃｰﾌﾞﾙ!$H$5:$I$64,2))</f>
        <v/>
      </c>
      <c r="G55" s="98" t="str">
        <f>IF(K55="","",VLOOKUP(K55,参照ﾃｰﾌﾞﾙ!$W$6:$Y$7,2,FALSE))</f>
        <v/>
      </c>
      <c r="H55" s="435"/>
      <c r="I55" s="436"/>
      <c r="J55" s="437"/>
      <c r="K55" s="197"/>
      <c r="L55" s="438"/>
      <c r="M55" s="439" t="str">
        <f t="shared" si="0"/>
        <v/>
      </c>
      <c r="N55" s="440"/>
      <c r="O55" s="441"/>
      <c r="P55" s="195"/>
      <c r="Q55" s="195"/>
      <c r="R55" s="195"/>
      <c r="S55" s="195"/>
      <c r="T55" s="196"/>
      <c r="U55" s="442"/>
      <c r="V55" s="196"/>
      <c r="W55" s="196"/>
      <c r="X55" s="196"/>
      <c r="Y55" s="443"/>
      <c r="Z55" s="444"/>
      <c r="AA55" s="445"/>
      <c r="AB55" s="197"/>
      <c r="AC55" s="446"/>
      <c r="AD55" s="68" t="str">
        <f t="shared" si="1"/>
        <v xml:space="preserve"> </v>
      </c>
      <c r="AE55" s="447" t="str">
        <f>IF($T55="","JPN",VLOOKUP($T55,参照ﾃｰﾌﾞﾙ!$P$5:$R$223,3,FALSE))</f>
        <v>JPN</v>
      </c>
      <c r="AF55" s="447"/>
      <c r="AG55" s="447" t="str">
        <f>IF(I55="","",基本データ!$C$13)</f>
        <v/>
      </c>
      <c r="AH55" s="447" t="str">
        <f>IF($I55="","",基本データ!$C$14)</f>
        <v/>
      </c>
      <c r="AI55" s="304"/>
      <c r="AJ55" s="304"/>
      <c r="AK55" s="305"/>
    </row>
    <row r="56" spans="1:37" ht="18" customHeight="1">
      <c r="A56" s="432">
        <v>51</v>
      </c>
      <c r="B56" s="303"/>
      <c r="C56" s="303"/>
      <c r="D56" s="433" t="str">
        <f>IF(I56="","",VLOOKUP(I56,参照ﾃｰﾌﾞﾙ!$A$5:$F$300,3,FALSE))</f>
        <v/>
      </c>
      <c r="E56" s="433" t="str">
        <f>IF(I56="","",VLOOKUP(I56,参照ﾃｰﾌﾞﾙ!$A$5:$F$395,5,FALSE))</f>
        <v/>
      </c>
      <c r="F56" s="434" t="str">
        <f>IF(J56="","",VLOOKUP(J56,参照ﾃｰﾌﾞﾙ!$H$5:$I$64,2))</f>
        <v/>
      </c>
      <c r="G56" s="98" t="str">
        <f>IF(K56="","",VLOOKUP(K56,参照ﾃｰﾌﾞﾙ!$W$6:$Y$7,2,FALSE))</f>
        <v/>
      </c>
      <c r="H56" s="435"/>
      <c r="I56" s="436"/>
      <c r="J56" s="437"/>
      <c r="K56" s="197"/>
      <c r="L56" s="438"/>
      <c r="M56" s="439" t="str">
        <f t="shared" si="0"/>
        <v/>
      </c>
      <c r="N56" s="440"/>
      <c r="O56" s="441"/>
      <c r="P56" s="195"/>
      <c r="Q56" s="195"/>
      <c r="R56" s="195"/>
      <c r="S56" s="195"/>
      <c r="T56" s="196"/>
      <c r="U56" s="442"/>
      <c r="V56" s="196"/>
      <c r="W56" s="196"/>
      <c r="X56" s="196"/>
      <c r="Y56" s="443"/>
      <c r="Z56" s="444"/>
      <c r="AA56" s="445"/>
      <c r="AB56" s="197"/>
      <c r="AC56" s="446"/>
      <c r="AD56" s="68" t="str">
        <f t="shared" si="1"/>
        <v xml:space="preserve"> </v>
      </c>
      <c r="AE56" s="447" t="str">
        <f>IF($T56="","JPN",VLOOKUP($T56,参照ﾃｰﾌﾞﾙ!$P$5:$R$223,3,FALSE))</f>
        <v>JPN</v>
      </c>
      <c r="AF56" s="447"/>
      <c r="AG56" s="447" t="str">
        <f>IF(I56="","",基本データ!$C$13)</f>
        <v/>
      </c>
      <c r="AH56" s="447" t="str">
        <f>IF($I56="","",基本データ!$C$14)</f>
        <v/>
      </c>
      <c r="AI56" s="304"/>
      <c r="AJ56" s="304"/>
      <c r="AK56" s="305"/>
    </row>
    <row r="57" spans="1:37" ht="18" customHeight="1">
      <c r="A57" s="432">
        <v>52</v>
      </c>
      <c r="B57" s="303"/>
      <c r="C57" s="303"/>
      <c r="D57" s="433" t="str">
        <f>IF(I57="","",VLOOKUP(I57,参照ﾃｰﾌﾞﾙ!$A$5:$F$300,3,FALSE))</f>
        <v/>
      </c>
      <c r="E57" s="433" t="str">
        <f>IF(I57="","",VLOOKUP(I57,参照ﾃｰﾌﾞﾙ!$A$5:$F$395,5,FALSE))</f>
        <v/>
      </c>
      <c r="F57" s="434" t="str">
        <f>IF(J57="","",VLOOKUP(J57,参照ﾃｰﾌﾞﾙ!$H$5:$I$64,2))</f>
        <v/>
      </c>
      <c r="G57" s="98" t="str">
        <f>IF(K57="","",VLOOKUP(K57,参照ﾃｰﾌﾞﾙ!$W$6:$Y$7,2,FALSE))</f>
        <v/>
      </c>
      <c r="H57" s="435"/>
      <c r="I57" s="436"/>
      <c r="J57" s="437"/>
      <c r="K57" s="197"/>
      <c r="L57" s="438"/>
      <c r="M57" s="439" t="str">
        <f t="shared" si="0"/>
        <v/>
      </c>
      <c r="N57" s="440"/>
      <c r="O57" s="441"/>
      <c r="P57" s="195"/>
      <c r="Q57" s="195"/>
      <c r="R57" s="195"/>
      <c r="S57" s="195"/>
      <c r="T57" s="196"/>
      <c r="U57" s="442"/>
      <c r="V57" s="196"/>
      <c r="W57" s="196"/>
      <c r="X57" s="196"/>
      <c r="Y57" s="443"/>
      <c r="Z57" s="444"/>
      <c r="AA57" s="445"/>
      <c r="AB57" s="197"/>
      <c r="AC57" s="446"/>
      <c r="AD57" s="68" t="str">
        <f t="shared" si="1"/>
        <v xml:space="preserve"> </v>
      </c>
      <c r="AE57" s="447" t="str">
        <f>IF($T57="","JPN",VLOOKUP($T57,参照ﾃｰﾌﾞﾙ!$P$5:$R$223,3,FALSE))</f>
        <v>JPN</v>
      </c>
      <c r="AF57" s="447"/>
      <c r="AG57" s="447" t="str">
        <f>IF(I57="","",基本データ!$C$13)</f>
        <v/>
      </c>
      <c r="AH57" s="447" t="str">
        <f>IF($I57="","",基本データ!$C$14)</f>
        <v/>
      </c>
      <c r="AI57" s="304"/>
      <c r="AJ57" s="304"/>
      <c r="AK57" s="305"/>
    </row>
    <row r="58" spans="1:37" ht="18" customHeight="1">
      <c r="A58" s="432">
        <v>53</v>
      </c>
      <c r="B58" s="303"/>
      <c r="C58" s="303"/>
      <c r="D58" s="433" t="str">
        <f>IF(I58="","",VLOOKUP(I58,参照ﾃｰﾌﾞﾙ!$A$5:$F$300,3,FALSE))</f>
        <v/>
      </c>
      <c r="E58" s="433" t="str">
        <f>IF(I58="","",VLOOKUP(I58,参照ﾃｰﾌﾞﾙ!$A$5:$F$395,5,FALSE))</f>
        <v/>
      </c>
      <c r="F58" s="434" t="str">
        <f>IF(J58="","",VLOOKUP(J58,参照ﾃｰﾌﾞﾙ!$H$5:$I$64,2))</f>
        <v/>
      </c>
      <c r="G58" s="98" t="str">
        <f>IF(K58="","",VLOOKUP(K58,参照ﾃｰﾌﾞﾙ!$W$6:$Y$7,2,FALSE))</f>
        <v/>
      </c>
      <c r="H58" s="435"/>
      <c r="I58" s="436"/>
      <c r="J58" s="437"/>
      <c r="K58" s="197"/>
      <c r="L58" s="438"/>
      <c r="M58" s="439" t="str">
        <f t="shared" si="0"/>
        <v/>
      </c>
      <c r="N58" s="440"/>
      <c r="O58" s="441"/>
      <c r="P58" s="195"/>
      <c r="Q58" s="195"/>
      <c r="R58" s="195"/>
      <c r="S58" s="195"/>
      <c r="T58" s="196"/>
      <c r="U58" s="442"/>
      <c r="V58" s="196"/>
      <c r="W58" s="196"/>
      <c r="X58" s="196"/>
      <c r="Y58" s="443"/>
      <c r="Z58" s="444"/>
      <c r="AA58" s="445"/>
      <c r="AB58" s="197"/>
      <c r="AC58" s="446"/>
      <c r="AD58" s="68" t="str">
        <f t="shared" si="1"/>
        <v xml:space="preserve"> </v>
      </c>
      <c r="AE58" s="447" t="str">
        <f>IF($T58="","JPN",VLOOKUP($T58,参照ﾃｰﾌﾞﾙ!$P$5:$R$223,3,FALSE))</f>
        <v>JPN</v>
      </c>
      <c r="AF58" s="447"/>
      <c r="AG58" s="447" t="str">
        <f>IF(I58="","",基本データ!$C$13)</f>
        <v/>
      </c>
      <c r="AH58" s="447" t="str">
        <f>IF($I58="","",基本データ!$C$14)</f>
        <v/>
      </c>
      <c r="AI58" s="304"/>
      <c r="AJ58" s="304"/>
      <c r="AK58" s="305"/>
    </row>
    <row r="59" spans="1:37" ht="18" customHeight="1">
      <c r="A59" s="432">
        <v>54</v>
      </c>
      <c r="B59" s="303"/>
      <c r="C59" s="303"/>
      <c r="D59" s="433" t="str">
        <f>IF(I59="","",VLOOKUP(I59,参照ﾃｰﾌﾞﾙ!$A$5:$F$300,3,FALSE))</f>
        <v/>
      </c>
      <c r="E59" s="433" t="str">
        <f>IF(I59="","",VLOOKUP(I59,参照ﾃｰﾌﾞﾙ!$A$5:$F$395,5,FALSE))</f>
        <v/>
      </c>
      <c r="F59" s="434" t="str">
        <f>IF(J59="","",VLOOKUP(J59,参照ﾃｰﾌﾞﾙ!$H$5:$I$64,2))</f>
        <v/>
      </c>
      <c r="G59" s="98" t="str">
        <f>IF(K59="","",VLOOKUP(K59,参照ﾃｰﾌﾞﾙ!$W$6:$Y$7,2,FALSE))</f>
        <v/>
      </c>
      <c r="H59" s="435"/>
      <c r="I59" s="436"/>
      <c r="J59" s="437"/>
      <c r="K59" s="197"/>
      <c r="L59" s="438"/>
      <c r="M59" s="439" t="str">
        <f t="shared" si="0"/>
        <v/>
      </c>
      <c r="N59" s="440"/>
      <c r="O59" s="441"/>
      <c r="P59" s="195"/>
      <c r="Q59" s="195"/>
      <c r="R59" s="195"/>
      <c r="S59" s="195"/>
      <c r="T59" s="196"/>
      <c r="U59" s="442"/>
      <c r="V59" s="196"/>
      <c r="W59" s="196"/>
      <c r="X59" s="196"/>
      <c r="Y59" s="443"/>
      <c r="Z59" s="444"/>
      <c r="AA59" s="445"/>
      <c r="AB59" s="197"/>
      <c r="AC59" s="446"/>
      <c r="AD59" s="68" t="str">
        <f t="shared" si="1"/>
        <v xml:space="preserve"> </v>
      </c>
      <c r="AE59" s="447" t="str">
        <f>IF($T59="","JPN",VLOOKUP($T59,参照ﾃｰﾌﾞﾙ!$P$5:$R$223,3,FALSE))</f>
        <v>JPN</v>
      </c>
      <c r="AF59" s="447"/>
      <c r="AG59" s="447" t="str">
        <f>IF(I59="","",基本データ!$C$13)</f>
        <v/>
      </c>
      <c r="AH59" s="447" t="str">
        <f>IF($I59="","",基本データ!$C$14)</f>
        <v/>
      </c>
      <c r="AI59" s="304"/>
      <c r="AJ59" s="304"/>
      <c r="AK59" s="305"/>
    </row>
    <row r="60" spans="1:37" ht="18" customHeight="1">
      <c r="A60" s="432">
        <v>55</v>
      </c>
      <c r="B60" s="303"/>
      <c r="C60" s="303"/>
      <c r="D60" s="433" t="str">
        <f>IF(I60="","",VLOOKUP(I60,参照ﾃｰﾌﾞﾙ!$A$5:$F$300,3,FALSE))</f>
        <v/>
      </c>
      <c r="E60" s="433" t="str">
        <f>IF(I60="","",VLOOKUP(I60,参照ﾃｰﾌﾞﾙ!$A$5:$F$395,5,FALSE))</f>
        <v/>
      </c>
      <c r="F60" s="434" t="str">
        <f>IF(J60="","",VLOOKUP(J60,参照ﾃｰﾌﾞﾙ!$H$5:$I$64,2))</f>
        <v/>
      </c>
      <c r="G60" s="98" t="str">
        <f>IF(K60="","",VLOOKUP(K60,参照ﾃｰﾌﾞﾙ!$W$6:$Y$7,2,FALSE))</f>
        <v/>
      </c>
      <c r="H60" s="435"/>
      <c r="I60" s="436"/>
      <c r="J60" s="437"/>
      <c r="K60" s="197"/>
      <c r="L60" s="438"/>
      <c r="M60" s="439" t="str">
        <f t="shared" si="0"/>
        <v/>
      </c>
      <c r="N60" s="440"/>
      <c r="O60" s="441"/>
      <c r="P60" s="195"/>
      <c r="Q60" s="195"/>
      <c r="R60" s="195"/>
      <c r="S60" s="195"/>
      <c r="T60" s="196"/>
      <c r="U60" s="442"/>
      <c r="V60" s="196"/>
      <c r="W60" s="196"/>
      <c r="X60" s="196"/>
      <c r="Y60" s="443"/>
      <c r="Z60" s="444"/>
      <c r="AA60" s="445"/>
      <c r="AB60" s="197"/>
      <c r="AC60" s="446"/>
      <c r="AD60" s="68" t="str">
        <f t="shared" si="1"/>
        <v xml:space="preserve"> </v>
      </c>
      <c r="AE60" s="447" t="str">
        <f>IF($T60="","JPN",VLOOKUP($T60,参照ﾃｰﾌﾞﾙ!$P$5:$R$223,3,FALSE))</f>
        <v>JPN</v>
      </c>
      <c r="AF60" s="447"/>
      <c r="AG60" s="447" t="str">
        <f>IF(I60="","",基本データ!$C$13)</f>
        <v/>
      </c>
      <c r="AH60" s="447" t="str">
        <f>IF($I60="","",基本データ!$C$14)</f>
        <v/>
      </c>
      <c r="AI60" s="304"/>
      <c r="AJ60" s="304"/>
      <c r="AK60" s="305"/>
    </row>
    <row r="61" spans="1:37" ht="18" customHeight="1">
      <c r="A61" s="432">
        <v>56</v>
      </c>
      <c r="B61" s="303"/>
      <c r="C61" s="303"/>
      <c r="D61" s="433" t="str">
        <f>IF(I61="","",VLOOKUP(I61,参照ﾃｰﾌﾞﾙ!$A$5:$F$300,3,FALSE))</f>
        <v/>
      </c>
      <c r="E61" s="433" t="str">
        <f>IF(I61="","",VLOOKUP(I61,参照ﾃｰﾌﾞﾙ!$A$5:$F$395,5,FALSE))</f>
        <v/>
      </c>
      <c r="F61" s="434" t="str">
        <f>IF(J61="","",VLOOKUP(J61,参照ﾃｰﾌﾞﾙ!$H$5:$I$64,2))</f>
        <v/>
      </c>
      <c r="G61" s="98" t="str">
        <f>IF(K61="","",VLOOKUP(K61,参照ﾃｰﾌﾞﾙ!$W$6:$Y$7,2,FALSE))</f>
        <v/>
      </c>
      <c r="H61" s="435"/>
      <c r="I61" s="436"/>
      <c r="J61" s="437"/>
      <c r="K61" s="197"/>
      <c r="L61" s="438"/>
      <c r="M61" s="439" t="str">
        <f t="shared" si="0"/>
        <v/>
      </c>
      <c r="N61" s="440"/>
      <c r="O61" s="441"/>
      <c r="P61" s="195"/>
      <c r="Q61" s="195"/>
      <c r="R61" s="195"/>
      <c r="S61" s="195"/>
      <c r="T61" s="196"/>
      <c r="U61" s="442"/>
      <c r="V61" s="196"/>
      <c r="W61" s="196"/>
      <c r="X61" s="196"/>
      <c r="Y61" s="443"/>
      <c r="Z61" s="444"/>
      <c r="AA61" s="445"/>
      <c r="AB61" s="197"/>
      <c r="AC61" s="446"/>
      <c r="AD61" s="68" t="str">
        <f t="shared" si="1"/>
        <v xml:space="preserve"> </v>
      </c>
      <c r="AE61" s="447" t="str">
        <f>IF($T61="","JPN",VLOOKUP($T61,参照ﾃｰﾌﾞﾙ!$P$5:$R$223,3,FALSE))</f>
        <v>JPN</v>
      </c>
      <c r="AF61" s="447"/>
      <c r="AG61" s="447" t="str">
        <f>IF(I61="","",基本データ!$C$13)</f>
        <v/>
      </c>
      <c r="AH61" s="447" t="str">
        <f>IF($I61="","",基本データ!$C$14)</f>
        <v/>
      </c>
      <c r="AI61" s="304"/>
      <c r="AJ61" s="304"/>
      <c r="AK61" s="305"/>
    </row>
    <row r="62" spans="1:37" ht="18" customHeight="1">
      <c r="A62" s="432">
        <v>57</v>
      </c>
      <c r="B62" s="303"/>
      <c r="C62" s="303"/>
      <c r="D62" s="433" t="str">
        <f>IF(I62="","",VLOOKUP(I62,参照ﾃｰﾌﾞﾙ!$A$5:$F$300,3,FALSE))</f>
        <v/>
      </c>
      <c r="E62" s="433" t="str">
        <f>IF(I62="","",VLOOKUP(I62,参照ﾃｰﾌﾞﾙ!$A$5:$F$395,5,FALSE))</f>
        <v/>
      </c>
      <c r="F62" s="434" t="str">
        <f>IF(J62="","",VLOOKUP(J62,参照ﾃｰﾌﾞﾙ!$H$5:$I$64,2))</f>
        <v/>
      </c>
      <c r="G62" s="98" t="str">
        <f>IF(K62="","",VLOOKUP(K62,参照ﾃｰﾌﾞﾙ!$W$6:$Y$7,2,FALSE))</f>
        <v/>
      </c>
      <c r="H62" s="435"/>
      <c r="I62" s="436"/>
      <c r="J62" s="437"/>
      <c r="K62" s="197"/>
      <c r="L62" s="438"/>
      <c r="M62" s="439" t="str">
        <f t="shared" si="0"/>
        <v/>
      </c>
      <c r="N62" s="440"/>
      <c r="O62" s="441"/>
      <c r="P62" s="195"/>
      <c r="Q62" s="195"/>
      <c r="R62" s="195"/>
      <c r="S62" s="195"/>
      <c r="T62" s="196"/>
      <c r="U62" s="442"/>
      <c r="V62" s="196"/>
      <c r="W62" s="196"/>
      <c r="X62" s="196"/>
      <c r="Y62" s="443"/>
      <c r="Z62" s="444"/>
      <c r="AA62" s="445"/>
      <c r="AB62" s="197"/>
      <c r="AC62" s="446"/>
      <c r="AD62" s="68" t="str">
        <f t="shared" si="1"/>
        <v xml:space="preserve"> </v>
      </c>
      <c r="AE62" s="447" t="str">
        <f>IF($T62="","JPN",VLOOKUP($T62,参照ﾃｰﾌﾞﾙ!$P$5:$R$223,3,FALSE))</f>
        <v>JPN</v>
      </c>
      <c r="AF62" s="447"/>
      <c r="AG62" s="447" t="str">
        <f>IF(I62="","",基本データ!$C$13)</f>
        <v/>
      </c>
      <c r="AH62" s="447" t="str">
        <f>IF($I62="","",基本データ!$C$14)</f>
        <v/>
      </c>
      <c r="AI62" s="304"/>
      <c r="AJ62" s="304"/>
      <c r="AK62" s="305"/>
    </row>
    <row r="63" spans="1:37" ht="18" customHeight="1">
      <c r="A63" s="432">
        <v>58</v>
      </c>
      <c r="B63" s="303"/>
      <c r="C63" s="303"/>
      <c r="D63" s="433" t="str">
        <f>IF(I63="","",VLOOKUP(I63,参照ﾃｰﾌﾞﾙ!$A$5:$F$300,3,FALSE))</f>
        <v/>
      </c>
      <c r="E63" s="433" t="str">
        <f>IF(I63="","",VLOOKUP(I63,参照ﾃｰﾌﾞﾙ!$A$5:$F$395,5,FALSE))</f>
        <v/>
      </c>
      <c r="F63" s="434" t="str">
        <f>IF(J63="","",VLOOKUP(J63,参照ﾃｰﾌﾞﾙ!$H$5:$I$64,2))</f>
        <v/>
      </c>
      <c r="G63" s="98" t="str">
        <f>IF(K63="","",VLOOKUP(K63,参照ﾃｰﾌﾞﾙ!$W$6:$Y$7,2,FALSE))</f>
        <v/>
      </c>
      <c r="H63" s="435"/>
      <c r="I63" s="436"/>
      <c r="J63" s="437"/>
      <c r="K63" s="197"/>
      <c r="L63" s="438"/>
      <c r="M63" s="439" t="str">
        <f t="shared" si="0"/>
        <v/>
      </c>
      <c r="N63" s="440"/>
      <c r="O63" s="441"/>
      <c r="P63" s="195"/>
      <c r="Q63" s="195"/>
      <c r="R63" s="195"/>
      <c r="S63" s="195"/>
      <c r="T63" s="196"/>
      <c r="U63" s="442"/>
      <c r="V63" s="196"/>
      <c r="W63" s="196"/>
      <c r="X63" s="196"/>
      <c r="Y63" s="443"/>
      <c r="Z63" s="444"/>
      <c r="AA63" s="445"/>
      <c r="AB63" s="197"/>
      <c r="AC63" s="446"/>
      <c r="AD63" s="68" t="str">
        <f t="shared" si="1"/>
        <v xml:space="preserve"> </v>
      </c>
      <c r="AE63" s="447" t="str">
        <f>IF($T63="","JPN",VLOOKUP($T63,参照ﾃｰﾌﾞﾙ!$P$5:$R$223,3,FALSE))</f>
        <v>JPN</v>
      </c>
      <c r="AF63" s="447"/>
      <c r="AG63" s="447" t="str">
        <f>IF(I63="","",基本データ!$C$13)</f>
        <v/>
      </c>
      <c r="AH63" s="447" t="str">
        <f>IF($I63="","",基本データ!$C$14)</f>
        <v/>
      </c>
      <c r="AI63" s="304"/>
      <c r="AJ63" s="304"/>
      <c r="AK63" s="305"/>
    </row>
    <row r="64" spans="1:37" ht="18" customHeight="1">
      <c r="A64" s="432">
        <v>59</v>
      </c>
      <c r="B64" s="303"/>
      <c r="C64" s="303"/>
      <c r="D64" s="433" t="str">
        <f>IF(I64="","",VLOOKUP(I64,参照ﾃｰﾌﾞﾙ!$A$5:$F$300,3,FALSE))</f>
        <v/>
      </c>
      <c r="E64" s="433" t="str">
        <f>IF(I64="","",VLOOKUP(I64,参照ﾃｰﾌﾞﾙ!$A$5:$F$395,5,FALSE))</f>
        <v/>
      </c>
      <c r="F64" s="434" t="str">
        <f>IF(J64="","",VLOOKUP(J64,参照ﾃｰﾌﾞﾙ!$H$5:$I$64,2))</f>
        <v/>
      </c>
      <c r="G64" s="98" t="str">
        <f>IF(K64="","",VLOOKUP(K64,参照ﾃｰﾌﾞﾙ!$W$6:$Y$7,2,FALSE))</f>
        <v/>
      </c>
      <c r="H64" s="435"/>
      <c r="I64" s="436"/>
      <c r="J64" s="437"/>
      <c r="K64" s="197"/>
      <c r="L64" s="438"/>
      <c r="M64" s="439" t="str">
        <f t="shared" si="0"/>
        <v/>
      </c>
      <c r="N64" s="440"/>
      <c r="O64" s="441"/>
      <c r="P64" s="195"/>
      <c r="Q64" s="195"/>
      <c r="R64" s="195"/>
      <c r="S64" s="195"/>
      <c r="T64" s="196"/>
      <c r="U64" s="442"/>
      <c r="V64" s="196"/>
      <c r="W64" s="196"/>
      <c r="X64" s="196"/>
      <c r="Y64" s="443"/>
      <c r="Z64" s="444"/>
      <c r="AA64" s="445"/>
      <c r="AB64" s="197"/>
      <c r="AC64" s="446"/>
      <c r="AD64" s="68" t="str">
        <f t="shared" si="1"/>
        <v xml:space="preserve"> </v>
      </c>
      <c r="AE64" s="447" t="str">
        <f>IF($T64="","JPN",VLOOKUP($T64,参照ﾃｰﾌﾞﾙ!$P$5:$R$223,3,FALSE))</f>
        <v>JPN</v>
      </c>
      <c r="AF64" s="447"/>
      <c r="AG64" s="447" t="str">
        <f>IF(I64="","",基本データ!$C$13)</f>
        <v/>
      </c>
      <c r="AH64" s="447" t="str">
        <f>IF($I64="","",基本データ!$C$14)</f>
        <v/>
      </c>
      <c r="AI64" s="304"/>
      <c r="AJ64" s="304"/>
      <c r="AK64" s="305"/>
    </row>
    <row r="65" spans="1:37" ht="18" customHeight="1">
      <c r="A65" s="432">
        <v>60</v>
      </c>
      <c r="B65" s="303"/>
      <c r="C65" s="303"/>
      <c r="D65" s="433" t="str">
        <f>IF(I65="","",VLOOKUP(I65,参照ﾃｰﾌﾞﾙ!$A$5:$F$300,3,FALSE))</f>
        <v/>
      </c>
      <c r="E65" s="433" t="str">
        <f>IF(I65="","",VLOOKUP(I65,参照ﾃｰﾌﾞﾙ!$A$5:$F$395,5,FALSE))</f>
        <v/>
      </c>
      <c r="F65" s="434" t="str">
        <f>IF(J65="","",VLOOKUP(J65,参照ﾃｰﾌﾞﾙ!$H$5:$I$64,2))</f>
        <v/>
      </c>
      <c r="G65" s="98" t="str">
        <f>IF(K65="","",VLOOKUP(K65,参照ﾃｰﾌﾞﾙ!$W$6:$Y$7,2,FALSE))</f>
        <v/>
      </c>
      <c r="H65" s="435"/>
      <c r="I65" s="436"/>
      <c r="J65" s="437"/>
      <c r="K65" s="197"/>
      <c r="L65" s="438"/>
      <c r="M65" s="439" t="str">
        <f t="shared" si="0"/>
        <v/>
      </c>
      <c r="N65" s="440"/>
      <c r="O65" s="441"/>
      <c r="P65" s="195"/>
      <c r="Q65" s="195"/>
      <c r="R65" s="195"/>
      <c r="S65" s="195"/>
      <c r="T65" s="196"/>
      <c r="U65" s="442"/>
      <c r="V65" s="196"/>
      <c r="W65" s="196"/>
      <c r="X65" s="196"/>
      <c r="Y65" s="443"/>
      <c r="Z65" s="444"/>
      <c r="AA65" s="445"/>
      <c r="AB65" s="197"/>
      <c r="AC65" s="446"/>
      <c r="AD65" s="68" t="str">
        <f t="shared" si="1"/>
        <v xml:space="preserve"> </v>
      </c>
      <c r="AE65" s="447" t="str">
        <f>IF($T65="","JPN",VLOOKUP($T65,参照ﾃｰﾌﾞﾙ!$P$5:$R$223,3,FALSE))</f>
        <v>JPN</v>
      </c>
      <c r="AF65" s="447"/>
      <c r="AG65" s="447" t="str">
        <f>IF(I65="","",基本データ!$C$13)</f>
        <v/>
      </c>
      <c r="AH65" s="447" t="str">
        <f>IF($I65="","",基本データ!$C$14)</f>
        <v/>
      </c>
      <c r="AI65" s="304"/>
      <c r="AJ65" s="304"/>
      <c r="AK65" s="305"/>
    </row>
    <row r="66" spans="1:37" ht="18" customHeight="1">
      <c r="A66" s="432">
        <v>61</v>
      </c>
      <c r="B66" s="303"/>
      <c r="C66" s="303"/>
      <c r="D66" s="433" t="str">
        <f>IF(I66="","",VLOOKUP(I66,参照ﾃｰﾌﾞﾙ!$A$5:$F$300,3,FALSE))</f>
        <v/>
      </c>
      <c r="E66" s="433" t="str">
        <f>IF(I66="","",VLOOKUP(I66,参照ﾃｰﾌﾞﾙ!$A$5:$F$395,5,FALSE))</f>
        <v/>
      </c>
      <c r="F66" s="434" t="str">
        <f>IF(J66="","",VLOOKUP(J66,参照ﾃｰﾌﾞﾙ!$H$5:$I$64,2))</f>
        <v/>
      </c>
      <c r="G66" s="98" t="str">
        <f>IF(K66="","",VLOOKUP(K66,参照ﾃｰﾌﾞﾙ!$W$6:$Y$7,2,FALSE))</f>
        <v/>
      </c>
      <c r="H66" s="435"/>
      <c r="I66" s="436"/>
      <c r="J66" s="437"/>
      <c r="K66" s="197"/>
      <c r="L66" s="438"/>
      <c r="M66" s="439" t="str">
        <f t="shared" si="0"/>
        <v/>
      </c>
      <c r="N66" s="440"/>
      <c r="O66" s="441"/>
      <c r="P66" s="195"/>
      <c r="Q66" s="195"/>
      <c r="R66" s="195"/>
      <c r="S66" s="195"/>
      <c r="T66" s="196"/>
      <c r="U66" s="442"/>
      <c r="V66" s="196"/>
      <c r="W66" s="196"/>
      <c r="X66" s="196"/>
      <c r="Y66" s="443"/>
      <c r="Z66" s="444"/>
      <c r="AA66" s="445"/>
      <c r="AB66" s="197"/>
      <c r="AC66" s="446"/>
      <c r="AD66" s="68" t="str">
        <f t="shared" si="1"/>
        <v xml:space="preserve"> </v>
      </c>
      <c r="AE66" s="447" t="str">
        <f>IF($T66="","JPN",VLOOKUP($T66,参照ﾃｰﾌﾞﾙ!$P$5:$R$223,3,FALSE))</f>
        <v>JPN</v>
      </c>
      <c r="AF66" s="447"/>
      <c r="AG66" s="447" t="str">
        <f>IF(I66="","",基本データ!$C$13)</f>
        <v/>
      </c>
      <c r="AH66" s="447" t="str">
        <f>IF($I66="","",基本データ!$C$14)</f>
        <v/>
      </c>
      <c r="AI66" s="304"/>
      <c r="AJ66" s="304"/>
      <c r="AK66" s="305"/>
    </row>
    <row r="67" spans="1:37" ht="18" customHeight="1">
      <c r="A67" s="432">
        <v>62</v>
      </c>
      <c r="B67" s="303"/>
      <c r="C67" s="303"/>
      <c r="D67" s="433" t="str">
        <f>IF(I67="","",VLOOKUP(I67,参照ﾃｰﾌﾞﾙ!$A$5:$F$300,3,FALSE))</f>
        <v/>
      </c>
      <c r="E67" s="433" t="str">
        <f>IF(I67="","",VLOOKUP(I67,参照ﾃｰﾌﾞﾙ!$A$5:$F$395,5,FALSE))</f>
        <v/>
      </c>
      <c r="F67" s="434" t="str">
        <f>IF(J67="","",VLOOKUP(J67,参照ﾃｰﾌﾞﾙ!$H$5:$I$64,2))</f>
        <v/>
      </c>
      <c r="G67" s="98" t="str">
        <f>IF(K67="","",VLOOKUP(K67,参照ﾃｰﾌﾞﾙ!$W$6:$Y$7,2,FALSE))</f>
        <v/>
      </c>
      <c r="H67" s="435"/>
      <c r="I67" s="436"/>
      <c r="J67" s="437"/>
      <c r="K67" s="197"/>
      <c r="L67" s="438"/>
      <c r="M67" s="439" t="str">
        <f t="shared" si="0"/>
        <v/>
      </c>
      <c r="N67" s="440"/>
      <c r="O67" s="441"/>
      <c r="P67" s="195"/>
      <c r="Q67" s="195"/>
      <c r="R67" s="195"/>
      <c r="S67" s="195"/>
      <c r="T67" s="196"/>
      <c r="U67" s="442"/>
      <c r="V67" s="196"/>
      <c r="W67" s="196"/>
      <c r="X67" s="196"/>
      <c r="Y67" s="443"/>
      <c r="Z67" s="444"/>
      <c r="AA67" s="445"/>
      <c r="AB67" s="197"/>
      <c r="AC67" s="446"/>
      <c r="AD67" s="68" t="str">
        <f t="shared" si="1"/>
        <v xml:space="preserve"> </v>
      </c>
      <c r="AE67" s="447" t="str">
        <f>IF($T67="","JPN",VLOOKUP($T67,参照ﾃｰﾌﾞﾙ!$P$5:$R$223,3,FALSE))</f>
        <v>JPN</v>
      </c>
      <c r="AF67" s="447"/>
      <c r="AG67" s="447" t="str">
        <f>IF(I67="","",基本データ!$C$13)</f>
        <v/>
      </c>
      <c r="AH67" s="447" t="str">
        <f>IF($I67="","",基本データ!$C$14)</f>
        <v/>
      </c>
      <c r="AI67" s="304"/>
      <c r="AJ67" s="304"/>
      <c r="AK67" s="305"/>
    </row>
    <row r="68" spans="1:37" ht="18" customHeight="1">
      <c r="A68" s="432">
        <v>63</v>
      </c>
      <c r="B68" s="303"/>
      <c r="C68" s="303"/>
      <c r="D68" s="433" t="str">
        <f>IF(I68="","",VLOOKUP(I68,参照ﾃｰﾌﾞﾙ!$A$5:$F$300,3,FALSE))</f>
        <v/>
      </c>
      <c r="E68" s="433" t="str">
        <f>IF(I68="","",VLOOKUP(I68,参照ﾃｰﾌﾞﾙ!$A$5:$F$395,5,FALSE))</f>
        <v/>
      </c>
      <c r="F68" s="434" t="str">
        <f>IF(J68="","",VLOOKUP(J68,参照ﾃｰﾌﾞﾙ!$H$5:$I$64,2))</f>
        <v/>
      </c>
      <c r="G68" s="98" t="str">
        <f>IF(K68="","",VLOOKUP(K68,参照ﾃｰﾌﾞﾙ!$W$6:$Y$7,2,FALSE))</f>
        <v/>
      </c>
      <c r="H68" s="435"/>
      <c r="I68" s="436"/>
      <c r="J68" s="437"/>
      <c r="K68" s="197"/>
      <c r="L68" s="438"/>
      <c r="M68" s="439" t="str">
        <f t="shared" si="0"/>
        <v/>
      </c>
      <c r="N68" s="440"/>
      <c r="O68" s="441"/>
      <c r="P68" s="195"/>
      <c r="Q68" s="195"/>
      <c r="R68" s="195"/>
      <c r="S68" s="195"/>
      <c r="T68" s="196"/>
      <c r="U68" s="442"/>
      <c r="V68" s="196"/>
      <c r="W68" s="196"/>
      <c r="X68" s="196"/>
      <c r="Y68" s="443"/>
      <c r="Z68" s="444"/>
      <c r="AA68" s="445"/>
      <c r="AB68" s="197"/>
      <c r="AC68" s="446"/>
      <c r="AD68" s="68" t="str">
        <f t="shared" si="1"/>
        <v xml:space="preserve"> </v>
      </c>
      <c r="AE68" s="447" t="str">
        <f>IF($T68="","JPN",VLOOKUP($T68,参照ﾃｰﾌﾞﾙ!$P$5:$R$223,3,FALSE))</f>
        <v>JPN</v>
      </c>
      <c r="AF68" s="447"/>
      <c r="AG68" s="447" t="str">
        <f>IF(I68="","",基本データ!$C$13)</f>
        <v/>
      </c>
      <c r="AH68" s="447" t="str">
        <f>IF($I68="","",基本データ!$C$14)</f>
        <v/>
      </c>
      <c r="AI68" s="304"/>
      <c r="AJ68" s="304"/>
      <c r="AK68" s="305"/>
    </row>
    <row r="69" spans="1:37" ht="18" customHeight="1">
      <c r="A69" s="432">
        <v>64</v>
      </c>
      <c r="B69" s="303"/>
      <c r="C69" s="303"/>
      <c r="D69" s="433" t="str">
        <f>IF(I69="","",VLOOKUP(I69,参照ﾃｰﾌﾞﾙ!$A$5:$F$300,3,FALSE))</f>
        <v/>
      </c>
      <c r="E69" s="433" t="str">
        <f>IF(I69="","",VLOOKUP(I69,参照ﾃｰﾌﾞﾙ!$A$5:$F$395,5,FALSE))</f>
        <v/>
      </c>
      <c r="F69" s="434" t="str">
        <f>IF(J69="","",VLOOKUP(J69,参照ﾃｰﾌﾞﾙ!$H$5:$I$64,2))</f>
        <v/>
      </c>
      <c r="G69" s="98" t="str">
        <f>IF(K69="","",VLOOKUP(K69,参照ﾃｰﾌﾞﾙ!$W$6:$Y$7,2,FALSE))</f>
        <v/>
      </c>
      <c r="H69" s="435"/>
      <c r="I69" s="436"/>
      <c r="J69" s="437"/>
      <c r="K69" s="197"/>
      <c r="L69" s="438"/>
      <c r="M69" s="439" t="str">
        <f t="shared" si="0"/>
        <v/>
      </c>
      <c r="N69" s="440"/>
      <c r="O69" s="441"/>
      <c r="P69" s="195"/>
      <c r="Q69" s="195"/>
      <c r="R69" s="195"/>
      <c r="S69" s="195"/>
      <c r="T69" s="196"/>
      <c r="U69" s="442"/>
      <c r="V69" s="196"/>
      <c r="W69" s="196"/>
      <c r="X69" s="196"/>
      <c r="Y69" s="443"/>
      <c r="Z69" s="444"/>
      <c r="AA69" s="445"/>
      <c r="AB69" s="197"/>
      <c r="AC69" s="446"/>
      <c r="AD69" s="68" t="str">
        <f t="shared" si="1"/>
        <v xml:space="preserve"> </v>
      </c>
      <c r="AE69" s="447" t="str">
        <f>IF($T69="","JPN",VLOOKUP($T69,参照ﾃｰﾌﾞﾙ!$P$5:$R$223,3,FALSE))</f>
        <v>JPN</v>
      </c>
      <c r="AF69" s="447"/>
      <c r="AG69" s="447" t="str">
        <f>IF(I69="","",基本データ!$C$13)</f>
        <v/>
      </c>
      <c r="AH69" s="447" t="str">
        <f>IF($I69="","",基本データ!$C$14)</f>
        <v/>
      </c>
      <c r="AI69" s="304"/>
      <c r="AJ69" s="304"/>
      <c r="AK69" s="305"/>
    </row>
    <row r="70" spans="1:37" ht="18" customHeight="1">
      <c r="A70" s="432">
        <v>65</v>
      </c>
      <c r="B70" s="303"/>
      <c r="C70" s="303"/>
      <c r="D70" s="433" t="str">
        <f>IF(I70="","",VLOOKUP(I70,参照ﾃｰﾌﾞﾙ!$A$5:$F$300,3,FALSE))</f>
        <v/>
      </c>
      <c r="E70" s="433" t="str">
        <f>IF(I70="","",VLOOKUP(I70,参照ﾃｰﾌﾞﾙ!$A$5:$F$395,5,FALSE))</f>
        <v/>
      </c>
      <c r="F70" s="434" t="str">
        <f>IF(J70="","",VLOOKUP(J70,参照ﾃｰﾌﾞﾙ!$H$5:$I$64,2))</f>
        <v/>
      </c>
      <c r="G70" s="98" t="str">
        <f>IF(K70="","",VLOOKUP(K70,参照ﾃｰﾌﾞﾙ!$W$6:$Y$7,2,FALSE))</f>
        <v/>
      </c>
      <c r="H70" s="435"/>
      <c r="I70" s="436"/>
      <c r="J70" s="437"/>
      <c r="K70" s="197"/>
      <c r="L70" s="438"/>
      <c r="M70" s="439" t="str">
        <f t="shared" ref="M70:M110" si="2">IF(N70="","","-")</f>
        <v/>
      </c>
      <c r="N70" s="440"/>
      <c r="O70" s="441"/>
      <c r="P70" s="195"/>
      <c r="Q70" s="195"/>
      <c r="R70" s="195"/>
      <c r="S70" s="195"/>
      <c r="T70" s="196"/>
      <c r="U70" s="442"/>
      <c r="V70" s="196"/>
      <c r="W70" s="196"/>
      <c r="X70" s="196"/>
      <c r="Y70" s="443"/>
      <c r="Z70" s="444"/>
      <c r="AA70" s="445"/>
      <c r="AB70" s="197"/>
      <c r="AC70" s="446"/>
      <c r="AD70" s="68" t="str">
        <f t="shared" si="1"/>
        <v xml:space="preserve"> </v>
      </c>
      <c r="AE70" s="447" t="str">
        <f>IF($T70="","JPN",VLOOKUP($T70,参照ﾃｰﾌﾞﾙ!$P$5:$R$223,3,FALSE))</f>
        <v>JPN</v>
      </c>
      <c r="AF70" s="447"/>
      <c r="AG70" s="447" t="str">
        <f>IF(I70="","",基本データ!$C$13)</f>
        <v/>
      </c>
      <c r="AH70" s="447" t="str">
        <f>IF($I70="","",基本データ!$C$14)</f>
        <v/>
      </c>
      <c r="AI70" s="304"/>
      <c r="AJ70" s="304"/>
      <c r="AK70" s="305"/>
    </row>
    <row r="71" spans="1:37" ht="18" customHeight="1">
      <c r="A71" s="432">
        <v>66</v>
      </c>
      <c r="B71" s="303"/>
      <c r="C71" s="303"/>
      <c r="D71" s="433" t="str">
        <f>IF(I71="","",VLOOKUP(I71,参照ﾃｰﾌﾞﾙ!$A$5:$F$300,3,FALSE))</f>
        <v/>
      </c>
      <c r="E71" s="433" t="str">
        <f>IF(I71="","",VLOOKUP(I71,参照ﾃｰﾌﾞﾙ!$A$5:$F$395,5,FALSE))</f>
        <v/>
      </c>
      <c r="F71" s="434" t="str">
        <f>IF(J71="","",VLOOKUP(J71,参照ﾃｰﾌﾞﾙ!$H$5:$I$64,2))</f>
        <v/>
      </c>
      <c r="G71" s="98" t="str">
        <f>IF(K71="","",VLOOKUP(K71,参照ﾃｰﾌﾞﾙ!$W$6:$Y$7,2,FALSE))</f>
        <v/>
      </c>
      <c r="H71" s="435"/>
      <c r="I71" s="436"/>
      <c r="J71" s="437"/>
      <c r="K71" s="197"/>
      <c r="L71" s="438"/>
      <c r="M71" s="439" t="str">
        <f t="shared" si="2"/>
        <v/>
      </c>
      <c r="N71" s="440"/>
      <c r="O71" s="441"/>
      <c r="P71" s="195"/>
      <c r="Q71" s="195"/>
      <c r="R71" s="195"/>
      <c r="S71" s="195"/>
      <c r="T71" s="196"/>
      <c r="U71" s="442"/>
      <c r="V71" s="196"/>
      <c r="W71" s="196"/>
      <c r="X71" s="196"/>
      <c r="Y71" s="443"/>
      <c r="Z71" s="444"/>
      <c r="AA71" s="445"/>
      <c r="AB71" s="197"/>
      <c r="AC71" s="446"/>
      <c r="AD71" s="68" t="str">
        <f t="shared" ref="AD71:AD110" si="3">$R71&amp;" "&amp;$S71</f>
        <v xml:space="preserve"> </v>
      </c>
      <c r="AE71" s="447" t="str">
        <f>IF($T71="","JPN",VLOOKUP($T71,参照ﾃｰﾌﾞﾙ!$P$5:$R$223,3,FALSE))</f>
        <v>JPN</v>
      </c>
      <c r="AF71" s="447"/>
      <c r="AG71" s="447" t="str">
        <f>IF(I71="","",基本データ!$C$13)</f>
        <v/>
      </c>
      <c r="AH71" s="447" t="str">
        <f>IF($I71="","",基本データ!$C$14)</f>
        <v/>
      </c>
      <c r="AI71" s="304"/>
      <c r="AJ71" s="304"/>
      <c r="AK71" s="305"/>
    </row>
    <row r="72" spans="1:37" ht="18" customHeight="1">
      <c r="A72" s="432">
        <v>67</v>
      </c>
      <c r="B72" s="303"/>
      <c r="C72" s="303"/>
      <c r="D72" s="433" t="str">
        <f>IF(I72="","",VLOOKUP(I72,参照ﾃｰﾌﾞﾙ!$A$5:$F$300,3,FALSE))</f>
        <v/>
      </c>
      <c r="E72" s="433" t="str">
        <f>IF(I72="","",VLOOKUP(I72,参照ﾃｰﾌﾞﾙ!$A$5:$F$395,5,FALSE))</f>
        <v/>
      </c>
      <c r="F72" s="434" t="str">
        <f>IF(J72="","",VLOOKUP(J72,参照ﾃｰﾌﾞﾙ!$H$5:$I$64,2))</f>
        <v/>
      </c>
      <c r="G72" s="98" t="str">
        <f>IF(K72="","",VLOOKUP(K72,参照ﾃｰﾌﾞﾙ!$W$6:$Y$7,2,FALSE))</f>
        <v/>
      </c>
      <c r="H72" s="435"/>
      <c r="I72" s="436"/>
      <c r="J72" s="437"/>
      <c r="K72" s="197"/>
      <c r="L72" s="438"/>
      <c r="M72" s="439" t="str">
        <f t="shared" si="2"/>
        <v/>
      </c>
      <c r="N72" s="440"/>
      <c r="O72" s="441"/>
      <c r="P72" s="195"/>
      <c r="Q72" s="195"/>
      <c r="R72" s="195"/>
      <c r="S72" s="195"/>
      <c r="T72" s="196"/>
      <c r="U72" s="442"/>
      <c r="V72" s="196"/>
      <c r="W72" s="196"/>
      <c r="X72" s="196"/>
      <c r="Y72" s="443"/>
      <c r="Z72" s="444"/>
      <c r="AA72" s="445"/>
      <c r="AB72" s="197"/>
      <c r="AC72" s="446"/>
      <c r="AD72" s="68" t="str">
        <f t="shared" si="3"/>
        <v xml:space="preserve"> </v>
      </c>
      <c r="AE72" s="447" t="str">
        <f>IF($T72="","JPN",VLOOKUP($T72,参照ﾃｰﾌﾞﾙ!$P$5:$R$223,3,FALSE))</f>
        <v>JPN</v>
      </c>
      <c r="AF72" s="447"/>
      <c r="AG72" s="447" t="str">
        <f>IF(I72="","",基本データ!$C$13)</f>
        <v/>
      </c>
      <c r="AH72" s="447" t="str">
        <f>IF($I72="","",基本データ!$C$14)</f>
        <v/>
      </c>
      <c r="AI72" s="304"/>
      <c r="AJ72" s="304"/>
      <c r="AK72" s="305"/>
    </row>
    <row r="73" spans="1:37" ht="18" customHeight="1">
      <c r="A73" s="432">
        <v>68</v>
      </c>
      <c r="B73" s="303"/>
      <c r="C73" s="303"/>
      <c r="D73" s="433" t="str">
        <f>IF(I73="","",VLOOKUP(I73,参照ﾃｰﾌﾞﾙ!$A$5:$F$300,3,FALSE))</f>
        <v/>
      </c>
      <c r="E73" s="433" t="str">
        <f>IF(I73="","",VLOOKUP(I73,参照ﾃｰﾌﾞﾙ!$A$5:$F$395,5,FALSE))</f>
        <v/>
      </c>
      <c r="F73" s="434" t="str">
        <f>IF(J73="","",VLOOKUP(J73,参照ﾃｰﾌﾞﾙ!$H$5:$I$64,2))</f>
        <v/>
      </c>
      <c r="G73" s="98" t="str">
        <f>IF(K73="","",VLOOKUP(K73,参照ﾃｰﾌﾞﾙ!$W$6:$Y$7,2,FALSE))</f>
        <v/>
      </c>
      <c r="H73" s="435"/>
      <c r="I73" s="436"/>
      <c r="J73" s="437"/>
      <c r="K73" s="197"/>
      <c r="L73" s="438"/>
      <c r="M73" s="439" t="str">
        <f t="shared" si="2"/>
        <v/>
      </c>
      <c r="N73" s="440"/>
      <c r="O73" s="441"/>
      <c r="P73" s="195"/>
      <c r="Q73" s="195"/>
      <c r="R73" s="195"/>
      <c r="S73" s="195"/>
      <c r="T73" s="196"/>
      <c r="U73" s="442"/>
      <c r="V73" s="196"/>
      <c r="W73" s="196"/>
      <c r="X73" s="196"/>
      <c r="Y73" s="443"/>
      <c r="Z73" s="444"/>
      <c r="AA73" s="445"/>
      <c r="AB73" s="197"/>
      <c r="AC73" s="446"/>
      <c r="AD73" s="68" t="str">
        <f t="shared" si="3"/>
        <v xml:space="preserve"> </v>
      </c>
      <c r="AE73" s="447" t="str">
        <f>IF($T73="","JPN",VLOOKUP($T73,参照ﾃｰﾌﾞﾙ!$P$5:$R$223,3,FALSE))</f>
        <v>JPN</v>
      </c>
      <c r="AF73" s="447"/>
      <c r="AG73" s="447" t="str">
        <f>IF(I73="","",基本データ!$C$13)</f>
        <v/>
      </c>
      <c r="AH73" s="447" t="str">
        <f>IF($I73="","",基本データ!$C$14)</f>
        <v/>
      </c>
      <c r="AI73" s="304"/>
      <c r="AJ73" s="304"/>
      <c r="AK73" s="305"/>
    </row>
    <row r="74" spans="1:37" ht="18" customHeight="1">
      <c r="A74" s="432">
        <v>69</v>
      </c>
      <c r="B74" s="303"/>
      <c r="C74" s="303"/>
      <c r="D74" s="433" t="str">
        <f>IF(I74="","",VLOOKUP(I74,参照ﾃｰﾌﾞﾙ!$A$5:$F$300,3,FALSE))</f>
        <v/>
      </c>
      <c r="E74" s="433" t="str">
        <f>IF(I74="","",VLOOKUP(I74,参照ﾃｰﾌﾞﾙ!$A$5:$F$395,5,FALSE))</f>
        <v/>
      </c>
      <c r="F74" s="434" t="str">
        <f>IF(J74="","",VLOOKUP(J74,参照ﾃｰﾌﾞﾙ!$H$5:$I$64,2))</f>
        <v/>
      </c>
      <c r="G74" s="98" t="str">
        <f>IF(K74="","",VLOOKUP(K74,参照ﾃｰﾌﾞﾙ!$W$6:$Y$7,2,FALSE))</f>
        <v/>
      </c>
      <c r="H74" s="435"/>
      <c r="I74" s="436"/>
      <c r="J74" s="437"/>
      <c r="K74" s="197"/>
      <c r="L74" s="438"/>
      <c r="M74" s="439" t="str">
        <f t="shared" si="2"/>
        <v/>
      </c>
      <c r="N74" s="440"/>
      <c r="O74" s="441"/>
      <c r="P74" s="195"/>
      <c r="Q74" s="195"/>
      <c r="R74" s="195"/>
      <c r="S74" s="195"/>
      <c r="T74" s="196"/>
      <c r="U74" s="442"/>
      <c r="V74" s="196"/>
      <c r="W74" s="196"/>
      <c r="X74" s="196"/>
      <c r="Y74" s="443"/>
      <c r="Z74" s="444"/>
      <c r="AA74" s="445"/>
      <c r="AB74" s="197"/>
      <c r="AC74" s="446"/>
      <c r="AD74" s="68" t="str">
        <f t="shared" si="3"/>
        <v xml:space="preserve"> </v>
      </c>
      <c r="AE74" s="447" t="str">
        <f>IF($T74="","JPN",VLOOKUP($T74,参照ﾃｰﾌﾞﾙ!$P$5:$R$223,3,FALSE))</f>
        <v>JPN</v>
      </c>
      <c r="AF74" s="447"/>
      <c r="AG74" s="447" t="str">
        <f>IF(I74="","",基本データ!$C$13)</f>
        <v/>
      </c>
      <c r="AH74" s="447" t="str">
        <f>IF($I74="","",基本データ!$C$14)</f>
        <v/>
      </c>
      <c r="AI74" s="304"/>
      <c r="AJ74" s="304"/>
      <c r="AK74" s="305"/>
    </row>
    <row r="75" spans="1:37" ht="18" customHeight="1">
      <c r="A75" s="432">
        <v>70</v>
      </c>
      <c r="B75" s="303"/>
      <c r="C75" s="303"/>
      <c r="D75" s="433" t="str">
        <f>IF(I75="","",VLOOKUP(I75,参照ﾃｰﾌﾞﾙ!$A$5:$F$300,3,FALSE))</f>
        <v/>
      </c>
      <c r="E75" s="433" t="str">
        <f>IF(I75="","",VLOOKUP(I75,参照ﾃｰﾌﾞﾙ!$A$5:$F$395,5,FALSE))</f>
        <v/>
      </c>
      <c r="F75" s="434" t="str">
        <f>IF(J75="","",VLOOKUP(J75,参照ﾃｰﾌﾞﾙ!$H$5:$I$64,2))</f>
        <v/>
      </c>
      <c r="G75" s="98" t="str">
        <f>IF(K75="","",VLOOKUP(K75,参照ﾃｰﾌﾞﾙ!$W$6:$Y$7,2,FALSE))</f>
        <v/>
      </c>
      <c r="H75" s="435"/>
      <c r="I75" s="436"/>
      <c r="J75" s="437"/>
      <c r="K75" s="197"/>
      <c r="L75" s="438"/>
      <c r="M75" s="439" t="str">
        <f t="shared" si="2"/>
        <v/>
      </c>
      <c r="N75" s="440"/>
      <c r="O75" s="441"/>
      <c r="P75" s="195"/>
      <c r="Q75" s="195"/>
      <c r="R75" s="195"/>
      <c r="S75" s="195"/>
      <c r="T75" s="196"/>
      <c r="U75" s="442"/>
      <c r="V75" s="196"/>
      <c r="W75" s="196"/>
      <c r="X75" s="196"/>
      <c r="Y75" s="443"/>
      <c r="Z75" s="444"/>
      <c r="AA75" s="445"/>
      <c r="AB75" s="197"/>
      <c r="AC75" s="446"/>
      <c r="AD75" s="68" t="str">
        <f t="shared" si="3"/>
        <v xml:space="preserve"> </v>
      </c>
      <c r="AE75" s="447" t="str">
        <f>IF($T75="","JPN",VLOOKUP($T75,参照ﾃｰﾌﾞﾙ!$P$5:$R$223,3,FALSE))</f>
        <v>JPN</v>
      </c>
      <c r="AF75" s="447"/>
      <c r="AG75" s="447" t="str">
        <f>IF(I75="","",基本データ!$C$13)</f>
        <v/>
      </c>
      <c r="AH75" s="447" t="str">
        <f>IF($I75="","",基本データ!$C$14)</f>
        <v/>
      </c>
      <c r="AI75" s="304"/>
      <c r="AJ75" s="304"/>
      <c r="AK75" s="305"/>
    </row>
    <row r="76" spans="1:37" ht="18" customHeight="1">
      <c r="A76" s="432">
        <v>71</v>
      </c>
      <c r="B76" s="303"/>
      <c r="C76" s="303"/>
      <c r="D76" s="433" t="str">
        <f>IF(I76="","",VLOOKUP(I76,参照ﾃｰﾌﾞﾙ!$A$5:$F$300,3,FALSE))</f>
        <v/>
      </c>
      <c r="E76" s="433" t="str">
        <f>IF(I76="","",VLOOKUP(I76,参照ﾃｰﾌﾞﾙ!$A$5:$F$395,5,FALSE))</f>
        <v/>
      </c>
      <c r="F76" s="434" t="str">
        <f>IF(J76="","",VLOOKUP(J76,参照ﾃｰﾌﾞﾙ!$H$5:$I$64,2))</f>
        <v/>
      </c>
      <c r="G76" s="98" t="str">
        <f>IF(K76="","",VLOOKUP(K76,参照ﾃｰﾌﾞﾙ!$W$6:$Y$7,2,FALSE))</f>
        <v/>
      </c>
      <c r="H76" s="435"/>
      <c r="I76" s="436"/>
      <c r="J76" s="437"/>
      <c r="K76" s="197"/>
      <c r="L76" s="438"/>
      <c r="M76" s="439" t="str">
        <f t="shared" si="2"/>
        <v/>
      </c>
      <c r="N76" s="440"/>
      <c r="O76" s="441"/>
      <c r="P76" s="195"/>
      <c r="Q76" s="195"/>
      <c r="R76" s="195"/>
      <c r="S76" s="195"/>
      <c r="T76" s="196"/>
      <c r="U76" s="442"/>
      <c r="V76" s="196"/>
      <c r="W76" s="196"/>
      <c r="X76" s="196"/>
      <c r="Y76" s="443"/>
      <c r="Z76" s="444"/>
      <c r="AA76" s="445"/>
      <c r="AB76" s="197"/>
      <c r="AC76" s="446"/>
      <c r="AD76" s="68" t="str">
        <f t="shared" si="3"/>
        <v xml:space="preserve"> </v>
      </c>
      <c r="AE76" s="447" t="str">
        <f>IF($T76="","JPN",VLOOKUP($T76,参照ﾃｰﾌﾞﾙ!$P$5:$R$223,3,FALSE))</f>
        <v>JPN</v>
      </c>
      <c r="AF76" s="447"/>
      <c r="AG76" s="447" t="str">
        <f>IF(I76="","",基本データ!$C$13)</f>
        <v/>
      </c>
      <c r="AH76" s="447" t="str">
        <f>IF($I76="","",基本データ!$C$14)</f>
        <v/>
      </c>
      <c r="AI76" s="304"/>
      <c r="AJ76" s="304"/>
      <c r="AK76" s="305"/>
    </row>
    <row r="77" spans="1:37" ht="18" customHeight="1">
      <c r="A77" s="432">
        <v>72</v>
      </c>
      <c r="B77" s="303"/>
      <c r="C77" s="303"/>
      <c r="D77" s="433" t="str">
        <f>IF(I77="","",VLOOKUP(I77,参照ﾃｰﾌﾞﾙ!$A$5:$F$300,3,FALSE))</f>
        <v/>
      </c>
      <c r="E77" s="433" t="str">
        <f>IF(I77="","",VLOOKUP(I77,参照ﾃｰﾌﾞﾙ!$A$5:$F$395,5,FALSE))</f>
        <v/>
      </c>
      <c r="F77" s="434" t="str">
        <f>IF(J77="","",VLOOKUP(J77,参照ﾃｰﾌﾞﾙ!$H$5:$I$64,2))</f>
        <v/>
      </c>
      <c r="G77" s="98" t="str">
        <f>IF(K77="","",VLOOKUP(K77,参照ﾃｰﾌﾞﾙ!$W$6:$Y$7,2,FALSE))</f>
        <v/>
      </c>
      <c r="H77" s="435"/>
      <c r="I77" s="436"/>
      <c r="J77" s="437"/>
      <c r="K77" s="197"/>
      <c r="L77" s="438"/>
      <c r="M77" s="439" t="str">
        <f t="shared" si="2"/>
        <v/>
      </c>
      <c r="N77" s="440"/>
      <c r="O77" s="441"/>
      <c r="P77" s="195"/>
      <c r="Q77" s="195"/>
      <c r="R77" s="195"/>
      <c r="S77" s="195"/>
      <c r="T77" s="196"/>
      <c r="U77" s="442"/>
      <c r="V77" s="196"/>
      <c r="W77" s="196"/>
      <c r="X77" s="196"/>
      <c r="Y77" s="443"/>
      <c r="Z77" s="444"/>
      <c r="AA77" s="445"/>
      <c r="AB77" s="197"/>
      <c r="AC77" s="446"/>
      <c r="AD77" s="68" t="str">
        <f t="shared" si="3"/>
        <v xml:space="preserve"> </v>
      </c>
      <c r="AE77" s="447" t="str">
        <f>IF($T77="","JPN",VLOOKUP($T77,参照ﾃｰﾌﾞﾙ!$P$5:$R$223,3,FALSE))</f>
        <v>JPN</v>
      </c>
      <c r="AF77" s="447"/>
      <c r="AG77" s="447" t="str">
        <f>IF(I77="","",基本データ!$C$13)</f>
        <v/>
      </c>
      <c r="AH77" s="447" t="str">
        <f>IF($I77="","",基本データ!$C$14)</f>
        <v/>
      </c>
      <c r="AI77" s="304"/>
      <c r="AJ77" s="304"/>
      <c r="AK77" s="305"/>
    </row>
    <row r="78" spans="1:37" ht="18" customHeight="1">
      <c r="A78" s="432">
        <v>73</v>
      </c>
      <c r="B78" s="303"/>
      <c r="C78" s="303"/>
      <c r="D78" s="433" t="str">
        <f>IF(I78="","",VLOOKUP(I78,参照ﾃｰﾌﾞﾙ!$A$5:$F$300,3,FALSE))</f>
        <v/>
      </c>
      <c r="E78" s="433" t="str">
        <f>IF(I78="","",VLOOKUP(I78,参照ﾃｰﾌﾞﾙ!$A$5:$F$395,5,FALSE))</f>
        <v/>
      </c>
      <c r="F78" s="434" t="str">
        <f>IF(J78="","",VLOOKUP(J78,参照ﾃｰﾌﾞﾙ!$H$5:$I$64,2))</f>
        <v/>
      </c>
      <c r="G78" s="98" t="str">
        <f>IF(K78="","",VLOOKUP(K78,参照ﾃｰﾌﾞﾙ!$W$6:$Y$7,2,FALSE))</f>
        <v/>
      </c>
      <c r="H78" s="435"/>
      <c r="I78" s="436"/>
      <c r="J78" s="437"/>
      <c r="K78" s="197"/>
      <c r="L78" s="438"/>
      <c r="M78" s="439" t="str">
        <f t="shared" si="2"/>
        <v/>
      </c>
      <c r="N78" s="440"/>
      <c r="O78" s="441"/>
      <c r="P78" s="195"/>
      <c r="Q78" s="195"/>
      <c r="R78" s="195"/>
      <c r="S78" s="195"/>
      <c r="T78" s="196"/>
      <c r="U78" s="442"/>
      <c r="V78" s="196"/>
      <c r="W78" s="196"/>
      <c r="X78" s="196"/>
      <c r="Y78" s="443"/>
      <c r="Z78" s="444"/>
      <c r="AA78" s="445"/>
      <c r="AB78" s="197"/>
      <c r="AC78" s="446"/>
      <c r="AD78" s="68" t="str">
        <f t="shared" si="3"/>
        <v xml:space="preserve"> </v>
      </c>
      <c r="AE78" s="447" t="str">
        <f>IF($T78="","JPN",VLOOKUP($T78,参照ﾃｰﾌﾞﾙ!$P$5:$R$223,3,FALSE))</f>
        <v>JPN</v>
      </c>
      <c r="AF78" s="447"/>
      <c r="AG78" s="447" t="str">
        <f>IF(I78="","",基本データ!$C$13)</f>
        <v/>
      </c>
      <c r="AH78" s="447" t="str">
        <f>IF($I78="","",基本データ!$C$14)</f>
        <v/>
      </c>
      <c r="AI78" s="304"/>
      <c r="AJ78" s="304"/>
      <c r="AK78" s="305"/>
    </row>
    <row r="79" spans="1:37" ht="18" customHeight="1">
      <c r="A79" s="432">
        <v>74</v>
      </c>
      <c r="B79" s="303"/>
      <c r="C79" s="303"/>
      <c r="D79" s="433" t="str">
        <f>IF(I79="","",VLOOKUP(I79,参照ﾃｰﾌﾞﾙ!$A$5:$F$300,3,FALSE))</f>
        <v/>
      </c>
      <c r="E79" s="433" t="str">
        <f>IF(I79="","",VLOOKUP(I79,参照ﾃｰﾌﾞﾙ!$A$5:$F$395,5,FALSE))</f>
        <v/>
      </c>
      <c r="F79" s="434" t="str">
        <f>IF(J79="","",VLOOKUP(J79,参照ﾃｰﾌﾞﾙ!$H$5:$I$64,2))</f>
        <v/>
      </c>
      <c r="G79" s="98" t="str">
        <f>IF(K79="","",VLOOKUP(K79,参照ﾃｰﾌﾞﾙ!$W$6:$Y$7,2,FALSE))</f>
        <v/>
      </c>
      <c r="H79" s="435"/>
      <c r="I79" s="436"/>
      <c r="J79" s="437"/>
      <c r="K79" s="197"/>
      <c r="L79" s="438"/>
      <c r="M79" s="439" t="str">
        <f t="shared" si="2"/>
        <v/>
      </c>
      <c r="N79" s="440"/>
      <c r="O79" s="441"/>
      <c r="P79" s="195"/>
      <c r="Q79" s="195"/>
      <c r="R79" s="195"/>
      <c r="S79" s="195"/>
      <c r="T79" s="196"/>
      <c r="U79" s="442"/>
      <c r="V79" s="196"/>
      <c r="W79" s="196"/>
      <c r="X79" s="196"/>
      <c r="Y79" s="443"/>
      <c r="Z79" s="444"/>
      <c r="AA79" s="445"/>
      <c r="AB79" s="197"/>
      <c r="AC79" s="446"/>
      <c r="AD79" s="68" t="str">
        <f t="shared" si="3"/>
        <v xml:space="preserve"> </v>
      </c>
      <c r="AE79" s="447" t="str">
        <f>IF($T79="","JPN",VLOOKUP($T79,参照ﾃｰﾌﾞﾙ!$P$5:$R$223,3,FALSE))</f>
        <v>JPN</v>
      </c>
      <c r="AF79" s="447"/>
      <c r="AG79" s="447" t="str">
        <f>IF(I79="","",基本データ!$C$13)</f>
        <v/>
      </c>
      <c r="AH79" s="447" t="str">
        <f>IF($I79="","",基本データ!$C$14)</f>
        <v/>
      </c>
      <c r="AI79" s="304"/>
      <c r="AJ79" s="304"/>
      <c r="AK79" s="305"/>
    </row>
    <row r="80" spans="1:37" ht="18" customHeight="1">
      <c r="A80" s="432">
        <v>75</v>
      </c>
      <c r="B80" s="303"/>
      <c r="C80" s="303"/>
      <c r="D80" s="433" t="str">
        <f>IF(I80="","",VLOOKUP(I80,参照ﾃｰﾌﾞﾙ!$A$5:$F$300,3,FALSE))</f>
        <v/>
      </c>
      <c r="E80" s="433" t="str">
        <f>IF(I80="","",VLOOKUP(I80,参照ﾃｰﾌﾞﾙ!$A$5:$F$395,5,FALSE))</f>
        <v/>
      </c>
      <c r="F80" s="434" t="str">
        <f>IF(J80="","",VLOOKUP(J80,参照ﾃｰﾌﾞﾙ!$H$5:$I$64,2))</f>
        <v/>
      </c>
      <c r="G80" s="98" t="str">
        <f>IF(K80="","",VLOOKUP(K80,参照ﾃｰﾌﾞﾙ!$W$6:$Y$7,2,FALSE))</f>
        <v/>
      </c>
      <c r="H80" s="435"/>
      <c r="I80" s="436"/>
      <c r="J80" s="437"/>
      <c r="K80" s="197"/>
      <c r="L80" s="438"/>
      <c r="M80" s="439" t="str">
        <f t="shared" si="2"/>
        <v/>
      </c>
      <c r="N80" s="440"/>
      <c r="O80" s="441"/>
      <c r="P80" s="195"/>
      <c r="Q80" s="195"/>
      <c r="R80" s="195"/>
      <c r="S80" s="195"/>
      <c r="T80" s="196"/>
      <c r="U80" s="442"/>
      <c r="V80" s="196"/>
      <c r="W80" s="196"/>
      <c r="X80" s="196"/>
      <c r="Y80" s="443"/>
      <c r="Z80" s="444"/>
      <c r="AA80" s="445"/>
      <c r="AB80" s="197"/>
      <c r="AC80" s="446"/>
      <c r="AD80" s="68" t="str">
        <f t="shared" si="3"/>
        <v xml:space="preserve"> </v>
      </c>
      <c r="AE80" s="447" t="str">
        <f>IF($T80="","JPN",VLOOKUP($T80,参照ﾃｰﾌﾞﾙ!$P$5:$R$223,3,FALSE))</f>
        <v>JPN</v>
      </c>
      <c r="AF80" s="447"/>
      <c r="AG80" s="447" t="str">
        <f>IF(I80="","",基本データ!$C$13)</f>
        <v/>
      </c>
      <c r="AH80" s="447" t="str">
        <f>IF($I80="","",基本データ!$C$14)</f>
        <v/>
      </c>
      <c r="AI80" s="304"/>
      <c r="AJ80" s="304"/>
      <c r="AK80" s="305"/>
    </row>
    <row r="81" spans="1:37" ht="18" customHeight="1">
      <c r="A81" s="432">
        <v>76</v>
      </c>
      <c r="B81" s="303"/>
      <c r="C81" s="303"/>
      <c r="D81" s="433" t="str">
        <f>IF(I81="","",VLOOKUP(I81,参照ﾃｰﾌﾞﾙ!$A$5:$F$300,3,FALSE))</f>
        <v/>
      </c>
      <c r="E81" s="433" t="str">
        <f>IF(I81="","",VLOOKUP(I81,参照ﾃｰﾌﾞﾙ!$A$5:$F$395,5,FALSE))</f>
        <v/>
      </c>
      <c r="F81" s="434" t="str">
        <f>IF(J81="","",VLOOKUP(J81,参照ﾃｰﾌﾞﾙ!$H$5:$I$64,2))</f>
        <v/>
      </c>
      <c r="G81" s="98" t="str">
        <f>IF(K81="","",VLOOKUP(K81,参照ﾃｰﾌﾞﾙ!$W$6:$Y$7,2,FALSE))</f>
        <v/>
      </c>
      <c r="H81" s="435"/>
      <c r="I81" s="436"/>
      <c r="J81" s="437"/>
      <c r="K81" s="197"/>
      <c r="L81" s="438"/>
      <c r="M81" s="439" t="str">
        <f t="shared" si="2"/>
        <v/>
      </c>
      <c r="N81" s="440"/>
      <c r="O81" s="441"/>
      <c r="P81" s="195"/>
      <c r="Q81" s="195"/>
      <c r="R81" s="195"/>
      <c r="S81" s="195"/>
      <c r="T81" s="196"/>
      <c r="U81" s="442"/>
      <c r="V81" s="196"/>
      <c r="W81" s="196"/>
      <c r="X81" s="196"/>
      <c r="Y81" s="443"/>
      <c r="Z81" s="444"/>
      <c r="AA81" s="445"/>
      <c r="AB81" s="197"/>
      <c r="AC81" s="446"/>
      <c r="AD81" s="68" t="str">
        <f t="shared" si="3"/>
        <v xml:space="preserve"> </v>
      </c>
      <c r="AE81" s="447" t="str">
        <f>IF($T81="","JPN",VLOOKUP($T81,参照ﾃｰﾌﾞﾙ!$P$5:$R$223,3,FALSE))</f>
        <v>JPN</v>
      </c>
      <c r="AF81" s="447"/>
      <c r="AG81" s="447" t="str">
        <f>IF(I81="","",基本データ!$C$13)</f>
        <v/>
      </c>
      <c r="AH81" s="447" t="str">
        <f>IF($I81="","",基本データ!$C$14)</f>
        <v/>
      </c>
      <c r="AI81" s="304"/>
      <c r="AJ81" s="304"/>
      <c r="AK81" s="305"/>
    </row>
    <row r="82" spans="1:37" ht="18" customHeight="1">
      <c r="A82" s="432">
        <v>77</v>
      </c>
      <c r="B82" s="303"/>
      <c r="C82" s="303"/>
      <c r="D82" s="433" t="str">
        <f>IF(I82="","",VLOOKUP(I82,参照ﾃｰﾌﾞﾙ!$A$5:$F$300,3,FALSE))</f>
        <v/>
      </c>
      <c r="E82" s="433" t="str">
        <f>IF(I82="","",VLOOKUP(I82,参照ﾃｰﾌﾞﾙ!$A$5:$F$395,5,FALSE))</f>
        <v/>
      </c>
      <c r="F82" s="434" t="str">
        <f>IF(J82="","",VLOOKUP(J82,参照ﾃｰﾌﾞﾙ!$H$5:$I$64,2))</f>
        <v/>
      </c>
      <c r="G82" s="98" t="str">
        <f>IF(K82="","",VLOOKUP(K82,参照ﾃｰﾌﾞﾙ!$W$6:$Y$7,2,FALSE))</f>
        <v/>
      </c>
      <c r="H82" s="435"/>
      <c r="I82" s="436"/>
      <c r="J82" s="437"/>
      <c r="K82" s="197"/>
      <c r="L82" s="438"/>
      <c r="M82" s="439" t="str">
        <f t="shared" si="2"/>
        <v/>
      </c>
      <c r="N82" s="440"/>
      <c r="O82" s="441"/>
      <c r="P82" s="195"/>
      <c r="Q82" s="195"/>
      <c r="R82" s="195"/>
      <c r="S82" s="195"/>
      <c r="T82" s="196"/>
      <c r="U82" s="442"/>
      <c r="V82" s="196"/>
      <c r="W82" s="196"/>
      <c r="X82" s="196"/>
      <c r="Y82" s="443"/>
      <c r="Z82" s="444"/>
      <c r="AA82" s="445"/>
      <c r="AB82" s="197"/>
      <c r="AC82" s="446"/>
      <c r="AD82" s="68" t="str">
        <f t="shared" si="3"/>
        <v xml:space="preserve"> </v>
      </c>
      <c r="AE82" s="447" t="str">
        <f>IF($T82="","JPN",VLOOKUP($T82,参照ﾃｰﾌﾞﾙ!$P$5:$R$223,3,FALSE))</f>
        <v>JPN</v>
      </c>
      <c r="AF82" s="447"/>
      <c r="AG82" s="447" t="str">
        <f>IF(I82="","",基本データ!$C$13)</f>
        <v/>
      </c>
      <c r="AH82" s="447" t="str">
        <f>IF($I82="","",基本データ!$C$14)</f>
        <v/>
      </c>
      <c r="AI82" s="304"/>
      <c r="AJ82" s="304"/>
      <c r="AK82" s="305"/>
    </row>
    <row r="83" spans="1:37" ht="18" customHeight="1">
      <c r="A83" s="432">
        <v>78</v>
      </c>
      <c r="B83" s="303"/>
      <c r="C83" s="303"/>
      <c r="D83" s="433" t="str">
        <f>IF(I83="","",VLOOKUP(I83,参照ﾃｰﾌﾞﾙ!$A$5:$F$300,3,FALSE))</f>
        <v/>
      </c>
      <c r="E83" s="433" t="str">
        <f>IF(I83="","",VLOOKUP(I83,参照ﾃｰﾌﾞﾙ!$A$5:$F$395,5,FALSE))</f>
        <v/>
      </c>
      <c r="F83" s="434" t="str">
        <f>IF(J83="","",VLOOKUP(J83,参照ﾃｰﾌﾞﾙ!$H$5:$I$64,2))</f>
        <v/>
      </c>
      <c r="G83" s="98" t="str">
        <f>IF(K83="","",VLOOKUP(K83,参照ﾃｰﾌﾞﾙ!$W$6:$Y$7,2,FALSE))</f>
        <v/>
      </c>
      <c r="H83" s="435"/>
      <c r="I83" s="436"/>
      <c r="J83" s="437"/>
      <c r="K83" s="197"/>
      <c r="L83" s="438"/>
      <c r="M83" s="439" t="str">
        <f t="shared" si="2"/>
        <v/>
      </c>
      <c r="N83" s="440"/>
      <c r="O83" s="441"/>
      <c r="P83" s="195"/>
      <c r="Q83" s="195"/>
      <c r="R83" s="195"/>
      <c r="S83" s="195"/>
      <c r="T83" s="196"/>
      <c r="U83" s="442"/>
      <c r="V83" s="196"/>
      <c r="W83" s="196"/>
      <c r="X83" s="196"/>
      <c r="Y83" s="443"/>
      <c r="Z83" s="444"/>
      <c r="AA83" s="445"/>
      <c r="AB83" s="197"/>
      <c r="AC83" s="446"/>
      <c r="AD83" s="68" t="str">
        <f t="shared" si="3"/>
        <v xml:space="preserve"> </v>
      </c>
      <c r="AE83" s="447" t="str">
        <f>IF($T83="","JPN",VLOOKUP($T83,参照ﾃｰﾌﾞﾙ!$P$5:$R$223,3,FALSE))</f>
        <v>JPN</v>
      </c>
      <c r="AF83" s="447"/>
      <c r="AG83" s="447" t="str">
        <f>IF(I83="","",基本データ!$C$13)</f>
        <v/>
      </c>
      <c r="AH83" s="447" t="str">
        <f>IF($I83="","",基本データ!$C$14)</f>
        <v/>
      </c>
      <c r="AI83" s="304"/>
      <c r="AJ83" s="304"/>
      <c r="AK83" s="305"/>
    </row>
    <row r="84" spans="1:37" ht="18" customHeight="1">
      <c r="A84" s="432">
        <v>79</v>
      </c>
      <c r="B84" s="303"/>
      <c r="C84" s="303"/>
      <c r="D84" s="433" t="str">
        <f>IF(I84="","",VLOOKUP(I84,参照ﾃｰﾌﾞﾙ!$A$5:$F$300,3,FALSE))</f>
        <v/>
      </c>
      <c r="E84" s="433" t="str">
        <f>IF(I84="","",VLOOKUP(I84,参照ﾃｰﾌﾞﾙ!$A$5:$F$395,5,FALSE))</f>
        <v/>
      </c>
      <c r="F84" s="434" t="str">
        <f>IF(J84="","",VLOOKUP(J84,参照ﾃｰﾌﾞﾙ!$H$5:$I$64,2))</f>
        <v/>
      </c>
      <c r="G84" s="98" t="str">
        <f>IF(K84="","",VLOOKUP(K84,参照ﾃｰﾌﾞﾙ!$W$6:$Y$7,2,FALSE))</f>
        <v/>
      </c>
      <c r="H84" s="435"/>
      <c r="I84" s="436"/>
      <c r="J84" s="437"/>
      <c r="K84" s="197"/>
      <c r="L84" s="438"/>
      <c r="M84" s="439" t="str">
        <f t="shared" si="2"/>
        <v/>
      </c>
      <c r="N84" s="440"/>
      <c r="O84" s="441"/>
      <c r="P84" s="195"/>
      <c r="Q84" s="195"/>
      <c r="R84" s="195"/>
      <c r="S84" s="195"/>
      <c r="T84" s="196"/>
      <c r="U84" s="442"/>
      <c r="V84" s="196"/>
      <c r="W84" s="196"/>
      <c r="X84" s="196"/>
      <c r="Y84" s="443"/>
      <c r="Z84" s="444"/>
      <c r="AA84" s="445"/>
      <c r="AB84" s="197"/>
      <c r="AC84" s="446"/>
      <c r="AD84" s="68" t="str">
        <f t="shared" si="3"/>
        <v xml:space="preserve"> </v>
      </c>
      <c r="AE84" s="447" t="str">
        <f>IF($T84="","JPN",VLOOKUP($T84,参照ﾃｰﾌﾞﾙ!$P$5:$R$223,3,FALSE))</f>
        <v>JPN</v>
      </c>
      <c r="AF84" s="447"/>
      <c r="AG84" s="447" t="str">
        <f>IF(I84="","",基本データ!$C$13)</f>
        <v/>
      </c>
      <c r="AH84" s="447" t="str">
        <f>IF($I84="","",基本データ!$C$14)</f>
        <v/>
      </c>
      <c r="AI84" s="304"/>
      <c r="AJ84" s="304"/>
      <c r="AK84" s="305"/>
    </row>
    <row r="85" spans="1:37" ht="18" customHeight="1">
      <c r="A85" s="432">
        <v>80</v>
      </c>
      <c r="B85" s="303"/>
      <c r="C85" s="303"/>
      <c r="D85" s="433" t="str">
        <f>IF(I85="","",VLOOKUP(I85,参照ﾃｰﾌﾞﾙ!$A$5:$F$300,3,FALSE))</f>
        <v/>
      </c>
      <c r="E85" s="433" t="str">
        <f>IF(I85="","",VLOOKUP(I85,参照ﾃｰﾌﾞﾙ!$A$5:$F$395,5,FALSE))</f>
        <v/>
      </c>
      <c r="F85" s="434" t="str">
        <f>IF(J85="","",VLOOKUP(J85,参照ﾃｰﾌﾞﾙ!$H$5:$I$64,2))</f>
        <v/>
      </c>
      <c r="G85" s="98" t="str">
        <f>IF(K85="","",VLOOKUP(K85,参照ﾃｰﾌﾞﾙ!$W$6:$Y$7,2,FALSE))</f>
        <v/>
      </c>
      <c r="H85" s="435"/>
      <c r="I85" s="436"/>
      <c r="J85" s="437"/>
      <c r="K85" s="197"/>
      <c r="L85" s="438"/>
      <c r="M85" s="439" t="str">
        <f t="shared" si="2"/>
        <v/>
      </c>
      <c r="N85" s="440"/>
      <c r="O85" s="441"/>
      <c r="P85" s="195"/>
      <c r="Q85" s="195"/>
      <c r="R85" s="195"/>
      <c r="S85" s="195"/>
      <c r="T85" s="196"/>
      <c r="U85" s="442"/>
      <c r="V85" s="196"/>
      <c r="W85" s="196"/>
      <c r="X85" s="196"/>
      <c r="Y85" s="443"/>
      <c r="Z85" s="444"/>
      <c r="AA85" s="445"/>
      <c r="AB85" s="197"/>
      <c r="AC85" s="446"/>
      <c r="AD85" s="68" t="str">
        <f t="shared" si="3"/>
        <v xml:space="preserve"> </v>
      </c>
      <c r="AE85" s="447" t="str">
        <f>IF($T85="","JPN",VLOOKUP($T85,参照ﾃｰﾌﾞﾙ!$P$5:$R$223,3,FALSE))</f>
        <v>JPN</v>
      </c>
      <c r="AF85" s="447"/>
      <c r="AG85" s="447" t="str">
        <f>IF(I85="","",基本データ!$C$13)</f>
        <v/>
      </c>
      <c r="AH85" s="447" t="str">
        <f>IF($I85="","",基本データ!$C$14)</f>
        <v/>
      </c>
      <c r="AI85" s="304"/>
      <c r="AJ85" s="304"/>
      <c r="AK85" s="305"/>
    </row>
    <row r="86" spans="1:37" ht="18" customHeight="1">
      <c r="A86" s="432">
        <v>81</v>
      </c>
      <c r="B86" s="303"/>
      <c r="C86" s="303"/>
      <c r="D86" s="433" t="str">
        <f>IF(I86="","",VLOOKUP(I86,参照ﾃｰﾌﾞﾙ!$A$5:$F$300,3,FALSE))</f>
        <v/>
      </c>
      <c r="E86" s="433" t="str">
        <f>IF(I86="","",VLOOKUP(I86,参照ﾃｰﾌﾞﾙ!$A$5:$F$395,5,FALSE))</f>
        <v/>
      </c>
      <c r="F86" s="434" t="str">
        <f>IF(J86="","",VLOOKUP(J86,参照ﾃｰﾌﾞﾙ!$H$5:$I$64,2))</f>
        <v/>
      </c>
      <c r="G86" s="98" t="str">
        <f>IF(K86="","",VLOOKUP(K86,参照ﾃｰﾌﾞﾙ!$W$6:$Y$7,2,FALSE))</f>
        <v/>
      </c>
      <c r="H86" s="435"/>
      <c r="I86" s="436"/>
      <c r="J86" s="437"/>
      <c r="K86" s="197"/>
      <c r="L86" s="438"/>
      <c r="M86" s="439" t="str">
        <f t="shared" si="2"/>
        <v/>
      </c>
      <c r="N86" s="440"/>
      <c r="O86" s="441"/>
      <c r="P86" s="195"/>
      <c r="Q86" s="195"/>
      <c r="R86" s="195"/>
      <c r="S86" s="195"/>
      <c r="T86" s="196"/>
      <c r="U86" s="442"/>
      <c r="V86" s="196"/>
      <c r="W86" s="196"/>
      <c r="X86" s="196"/>
      <c r="Y86" s="443"/>
      <c r="Z86" s="444"/>
      <c r="AA86" s="445"/>
      <c r="AB86" s="197"/>
      <c r="AC86" s="446"/>
      <c r="AD86" s="68" t="str">
        <f t="shared" si="3"/>
        <v xml:space="preserve"> </v>
      </c>
      <c r="AE86" s="447" t="str">
        <f>IF($T86="","JPN",VLOOKUP($T86,参照ﾃｰﾌﾞﾙ!$P$5:$R$223,3,FALSE))</f>
        <v>JPN</v>
      </c>
      <c r="AF86" s="447"/>
      <c r="AG86" s="447" t="str">
        <f>IF(I86="","",基本データ!$C$13)</f>
        <v/>
      </c>
      <c r="AH86" s="447" t="str">
        <f>IF($I86="","",基本データ!$C$14)</f>
        <v/>
      </c>
      <c r="AI86" s="304"/>
      <c r="AJ86" s="304"/>
      <c r="AK86" s="305"/>
    </row>
    <row r="87" spans="1:37" ht="18" customHeight="1">
      <c r="A87" s="432">
        <v>82</v>
      </c>
      <c r="B87" s="303"/>
      <c r="C87" s="303"/>
      <c r="D87" s="433" t="str">
        <f>IF(I87="","",VLOOKUP(I87,参照ﾃｰﾌﾞﾙ!$A$5:$F$300,3,FALSE))</f>
        <v/>
      </c>
      <c r="E87" s="433" t="str">
        <f>IF(I87="","",VLOOKUP(I87,参照ﾃｰﾌﾞﾙ!$A$5:$F$395,5,FALSE))</f>
        <v/>
      </c>
      <c r="F87" s="434" t="str">
        <f>IF(J87="","",VLOOKUP(J87,参照ﾃｰﾌﾞﾙ!$H$5:$I$64,2))</f>
        <v/>
      </c>
      <c r="G87" s="98" t="str">
        <f>IF(K87="","",VLOOKUP(K87,参照ﾃｰﾌﾞﾙ!$W$6:$Y$7,2,FALSE))</f>
        <v/>
      </c>
      <c r="H87" s="435"/>
      <c r="I87" s="436"/>
      <c r="J87" s="437"/>
      <c r="K87" s="197"/>
      <c r="L87" s="438"/>
      <c r="M87" s="439" t="str">
        <f t="shared" si="2"/>
        <v/>
      </c>
      <c r="N87" s="440"/>
      <c r="O87" s="441"/>
      <c r="P87" s="195"/>
      <c r="Q87" s="195"/>
      <c r="R87" s="195"/>
      <c r="S87" s="195"/>
      <c r="T87" s="196"/>
      <c r="U87" s="442"/>
      <c r="V87" s="196"/>
      <c r="W87" s="196"/>
      <c r="X87" s="196"/>
      <c r="Y87" s="443"/>
      <c r="Z87" s="444"/>
      <c r="AA87" s="445"/>
      <c r="AB87" s="197"/>
      <c r="AC87" s="446"/>
      <c r="AD87" s="68" t="str">
        <f t="shared" si="3"/>
        <v xml:space="preserve"> </v>
      </c>
      <c r="AE87" s="447" t="str">
        <f>IF($T87="","JPN",VLOOKUP($T87,参照ﾃｰﾌﾞﾙ!$P$5:$R$223,3,FALSE))</f>
        <v>JPN</v>
      </c>
      <c r="AF87" s="447"/>
      <c r="AG87" s="447" t="str">
        <f>IF(I87="","",基本データ!$C$13)</f>
        <v/>
      </c>
      <c r="AH87" s="447" t="str">
        <f>IF($I87="","",基本データ!$C$14)</f>
        <v/>
      </c>
      <c r="AI87" s="304"/>
      <c r="AJ87" s="304"/>
      <c r="AK87" s="305"/>
    </row>
    <row r="88" spans="1:37" ht="18" customHeight="1">
      <c r="A88" s="432">
        <v>83</v>
      </c>
      <c r="B88" s="303"/>
      <c r="C88" s="303"/>
      <c r="D88" s="433" t="str">
        <f>IF(I88="","",VLOOKUP(I88,参照ﾃｰﾌﾞﾙ!$A$5:$F$300,3,FALSE))</f>
        <v/>
      </c>
      <c r="E88" s="433" t="str">
        <f>IF(I88="","",VLOOKUP(I88,参照ﾃｰﾌﾞﾙ!$A$5:$F$395,5,FALSE))</f>
        <v/>
      </c>
      <c r="F88" s="434" t="str">
        <f>IF(J88="","",VLOOKUP(J88,参照ﾃｰﾌﾞﾙ!$H$5:$I$64,2))</f>
        <v/>
      </c>
      <c r="G88" s="98" t="str">
        <f>IF(K88="","",VLOOKUP(K88,参照ﾃｰﾌﾞﾙ!$W$6:$Y$7,2,FALSE))</f>
        <v/>
      </c>
      <c r="H88" s="435"/>
      <c r="I88" s="436"/>
      <c r="J88" s="437"/>
      <c r="K88" s="197"/>
      <c r="L88" s="438"/>
      <c r="M88" s="439" t="str">
        <f t="shared" si="2"/>
        <v/>
      </c>
      <c r="N88" s="440"/>
      <c r="O88" s="441"/>
      <c r="P88" s="195"/>
      <c r="Q88" s="195"/>
      <c r="R88" s="195"/>
      <c r="S88" s="195"/>
      <c r="T88" s="196"/>
      <c r="U88" s="442"/>
      <c r="V88" s="196"/>
      <c r="W88" s="196"/>
      <c r="X88" s="196"/>
      <c r="Y88" s="443"/>
      <c r="Z88" s="444"/>
      <c r="AA88" s="445"/>
      <c r="AB88" s="197"/>
      <c r="AC88" s="446"/>
      <c r="AD88" s="68" t="str">
        <f t="shared" si="3"/>
        <v xml:space="preserve"> </v>
      </c>
      <c r="AE88" s="447" t="str">
        <f>IF($T88="","JPN",VLOOKUP($T88,参照ﾃｰﾌﾞﾙ!$P$5:$R$223,3,FALSE))</f>
        <v>JPN</v>
      </c>
      <c r="AF88" s="447"/>
      <c r="AG88" s="447" t="str">
        <f>IF(I88="","",基本データ!$C$13)</f>
        <v/>
      </c>
      <c r="AH88" s="447" t="str">
        <f>IF($I88="","",基本データ!$C$14)</f>
        <v/>
      </c>
      <c r="AI88" s="304"/>
      <c r="AJ88" s="304"/>
      <c r="AK88" s="305"/>
    </row>
    <row r="89" spans="1:37" ht="18" customHeight="1">
      <c r="A89" s="432">
        <v>84</v>
      </c>
      <c r="B89" s="303"/>
      <c r="C89" s="303"/>
      <c r="D89" s="433" t="str">
        <f>IF(I89="","",VLOOKUP(I89,参照ﾃｰﾌﾞﾙ!$A$5:$F$300,3,FALSE))</f>
        <v/>
      </c>
      <c r="E89" s="433" t="str">
        <f>IF(I89="","",VLOOKUP(I89,参照ﾃｰﾌﾞﾙ!$A$5:$F$395,5,FALSE))</f>
        <v/>
      </c>
      <c r="F89" s="434" t="str">
        <f>IF(J89="","",VLOOKUP(J89,参照ﾃｰﾌﾞﾙ!$H$5:$I$64,2))</f>
        <v/>
      </c>
      <c r="G89" s="98" t="str">
        <f>IF(K89="","",VLOOKUP(K89,参照ﾃｰﾌﾞﾙ!$W$6:$Y$7,2,FALSE))</f>
        <v/>
      </c>
      <c r="H89" s="435"/>
      <c r="I89" s="436"/>
      <c r="J89" s="437"/>
      <c r="K89" s="197"/>
      <c r="L89" s="438"/>
      <c r="M89" s="439" t="str">
        <f t="shared" si="2"/>
        <v/>
      </c>
      <c r="N89" s="440"/>
      <c r="O89" s="441"/>
      <c r="P89" s="195"/>
      <c r="Q89" s="195"/>
      <c r="R89" s="195"/>
      <c r="S89" s="195"/>
      <c r="T89" s="196"/>
      <c r="U89" s="442"/>
      <c r="V89" s="196"/>
      <c r="W89" s="196"/>
      <c r="X89" s="196"/>
      <c r="Y89" s="443"/>
      <c r="Z89" s="444"/>
      <c r="AA89" s="445"/>
      <c r="AB89" s="197"/>
      <c r="AC89" s="446"/>
      <c r="AD89" s="68" t="str">
        <f t="shared" si="3"/>
        <v xml:space="preserve"> </v>
      </c>
      <c r="AE89" s="447" t="str">
        <f>IF($T89="","JPN",VLOOKUP($T89,参照ﾃｰﾌﾞﾙ!$P$5:$R$223,3,FALSE))</f>
        <v>JPN</v>
      </c>
      <c r="AF89" s="447"/>
      <c r="AG89" s="447" t="str">
        <f>IF(I89="","",基本データ!$C$13)</f>
        <v/>
      </c>
      <c r="AH89" s="447" t="str">
        <f>IF($I89="","",基本データ!$C$14)</f>
        <v/>
      </c>
      <c r="AI89" s="304"/>
      <c r="AJ89" s="304"/>
      <c r="AK89" s="305"/>
    </row>
    <row r="90" spans="1:37" ht="18" customHeight="1">
      <c r="A90" s="432">
        <v>85</v>
      </c>
      <c r="B90" s="303"/>
      <c r="C90" s="303"/>
      <c r="D90" s="433" t="str">
        <f>IF(I90="","",VLOOKUP(I90,参照ﾃｰﾌﾞﾙ!$A$5:$F$300,3,FALSE))</f>
        <v/>
      </c>
      <c r="E90" s="433" t="str">
        <f>IF(I90="","",VLOOKUP(I90,参照ﾃｰﾌﾞﾙ!$A$5:$F$395,5,FALSE))</f>
        <v/>
      </c>
      <c r="F90" s="434" t="str">
        <f>IF(J90="","",VLOOKUP(J90,参照ﾃｰﾌﾞﾙ!$H$5:$I$64,2))</f>
        <v/>
      </c>
      <c r="G90" s="98" t="str">
        <f>IF(K90="","",VLOOKUP(K90,参照ﾃｰﾌﾞﾙ!$W$6:$Y$7,2,FALSE))</f>
        <v/>
      </c>
      <c r="H90" s="435"/>
      <c r="I90" s="436"/>
      <c r="J90" s="437"/>
      <c r="K90" s="197"/>
      <c r="L90" s="438"/>
      <c r="M90" s="439" t="str">
        <f t="shared" si="2"/>
        <v/>
      </c>
      <c r="N90" s="440"/>
      <c r="O90" s="441"/>
      <c r="P90" s="195"/>
      <c r="Q90" s="195"/>
      <c r="R90" s="195"/>
      <c r="S90" s="195"/>
      <c r="T90" s="196"/>
      <c r="U90" s="442"/>
      <c r="V90" s="196"/>
      <c r="W90" s="196"/>
      <c r="X90" s="196"/>
      <c r="Y90" s="443"/>
      <c r="Z90" s="444"/>
      <c r="AA90" s="445"/>
      <c r="AB90" s="197"/>
      <c r="AC90" s="446"/>
      <c r="AD90" s="68" t="str">
        <f t="shared" si="3"/>
        <v xml:space="preserve"> </v>
      </c>
      <c r="AE90" s="447" t="str">
        <f>IF($T90="","JPN",VLOOKUP($T90,参照ﾃｰﾌﾞﾙ!$P$5:$R$223,3,FALSE))</f>
        <v>JPN</v>
      </c>
      <c r="AF90" s="447"/>
      <c r="AG90" s="447" t="str">
        <f>IF(I90="","",基本データ!$C$13)</f>
        <v/>
      </c>
      <c r="AH90" s="447" t="str">
        <f>IF($I90="","",基本データ!$C$14)</f>
        <v/>
      </c>
      <c r="AI90" s="304"/>
      <c r="AJ90" s="304"/>
      <c r="AK90" s="305"/>
    </row>
    <row r="91" spans="1:37" ht="18" customHeight="1">
      <c r="A91" s="432">
        <v>86</v>
      </c>
      <c r="B91" s="303"/>
      <c r="C91" s="303"/>
      <c r="D91" s="433" t="str">
        <f>IF(I91="","",VLOOKUP(I91,参照ﾃｰﾌﾞﾙ!$A$5:$F$300,3,FALSE))</f>
        <v/>
      </c>
      <c r="E91" s="433" t="str">
        <f>IF(I91="","",VLOOKUP(I91,参照ﾃｰﾌﾞﾙ!$A$5:$F$395,5,FALSE))</f>
        <v/>
      </c>
      <c r="F91" s="434" t="str">
        <f>IF(J91="","",VLOOKUP(J91,参照ﾃｰﾌﾞﾙ!$H$5:$I$64,2))</f>
        <v/>
      </c>
      <c r="G91" s="98" t="str">
        <f>IF(K91="","",VLOOKUP(K91,参照ﾃｰﾌﾞﾙ!$W$6:$Y$7,2,FALSE))</f>
        <v/>
      </c>
      <c r="H91" s="435"/>
      <c r="I91" s="436"/>
      <c r="J91" s="437"/>
      <c r="K91" s="197"/>
      <c r="L91" s="438"/>
      <c r="M91" s="439" t="str">
        <f t="shared" si="2"/>
        <v/>
      </c>
      <c r="N91" s="440"/>
      <c r="O91" s="441"/>
      <c r="P91" s="195"/>
      <c r="Q91" s="195"/>
      <c r="R91" s="195"/>
      <c r="S91" s="195"/>
      <c r="T91" s="196"/>
      <c r="U91" s="442"/>
      <c r="V91" s="196"/>
      <c r="W91" s="196"/>
      <c r="X91" s="196"/>
      <c r="Y91" s="443"/>
      <c r="Z91" s="444"/>
      <c r="AA91" s="445"/>
      <c r="AB91" s="197"/>
      <c r="AC91" s="446"/>
      <c r="AD91" s="68" t="str">
        <f t="shared" si="3"/>
        <v xml:space="preserve"> </v>
      </c>
      <c r="AE91" s="447" t="str">
        <f>IF($T91="","JPN",VLOOKUP($T91,参照ﾃｰﾌﾞﾙ!$P$5:$R$223,3,FALSE))</f>
        <v>JPN</v>
      </c>
      <c r="AF91" s="447"/>
      <c r="AG91" s="447" t="str">
        <f>IF(I91="","",基本データ!$C$13)</f>
        <v/>
      </c>
      <c r="AH91" s="447" t="str">
        <f>IF($I91="","",基本データ!$C$14)</f>
        <v/>
      </c>
      <c r="AI91" s="304"/>
      <c r="AJ91" s="304"/>
      <c r="AK91" s="305"/>
    </row>
    <row r="92" spans="1:37" ht="18" customHeight="1">
      <c r="A92" s="432">
        <v>87</v>
      </c>
      <c r="B92" s="303"/>
      <c r="C92" s="303"/>
      <c r="D92" s="433" t="str">
        <f>IF(I92="","",VLOOKUP(I92,参照ﾃｰﾌﾞﾙ!$A$5:$F$300,3,FALSE))</f>
        <v/>
      </c>
      <c r="E92" s="433" t="str">
        <f>IF(I92="","",VLOOKUP(I92,参照ﾃｰﾌﾞﾙ!$A$5:$F$395,5,FALSE))</f>
        <v/>
      </c>
      <c r="F92" s="434" t="str">
        <f>IF(J92="","",VLOOKUP(J92,参照ﾃｰﾌﾞﾙ!$H$5:$I$64,2))</f>
        <v/>
      </c>
      <c r="G92" s="98" t="str">
        <f>IF(K92="","",VLOOKUP(K92,参照ﾃｰﾌﾞﾙ!$W$6:$Y$7,2,FALSE))</f>
        <v/>
      </c>
      <c r="H92" s="435"/>
      <c r="I92" s="436"/>
      <c r="J92" s="437"/>
      <c r="K92" s="197"/>
      <c r="L92" s="438"/>
      <c r="M92" s="439" t="str">
        <f t="shared" si="2"/>
        <v/>
      </c>
      <c r="N92" s="440"/>
      <c r="O92" s="441"/>
      <c r="P92" s="195"/>
      <c r="Q92" s="195"/>
      <c r="R92" s="195"/>
      <c r="S92" s="195"/>
      <c r="T92" s="196"/>
      <c r="U92" s="442"/>
      <c r="V92" s="196"/>
      <c r="W92" s="196"/>
      <c r="X92" s="196"/>
      <c r="Y92" s="443"/>
      <c r="Z92" s="444"/>
      <c r="AA92" s="445"/>
      <c r="AB92" s="197"/>
      <c r="AC92" s="446"/>
      <c r="AD92" s="68" t="str">
        <f t="shared" si="3"/>
        <v xml:space="preserve"> </v>
      </c>
      <c r="AE92" s="447" t="str">
        <f>IF($T92="","JPN",VLOOKUP($T92,参照ﾃｰﾌﾞﾙ!$P$5:$R$223,3,FALSE))</f>
        <v>JPN</v>
      </c>
      <c r="AF92" s="447"/>
      <c r="AG92" s="447" t="str">
        <f>IF(I92="","",基本データ!$C$13)</f>
        <v/>
      </c>
      <c r="AH92" s="447" t="str">
        <f>IF($I92="","",基本データ!$C$14)</f>
        <v/>
      </c>
      <c r="AI92" s="304"/>
      <c r="AJ92" s="304"/>
      <c r="AK92" s="305"/>
    </row>
    <row r="93" spans="1:37" ht="18" customHeight="1">
      <c r="A93" s="432">
        <v>88</v>
      </c>
      <c r="B93" s="303"/>
      <c r="C93" s="303"/>
      <c r="D93" s="433" t="str">
        <f>IF(I93="","",VLOOKUP(I93,参照ﾃｰﾌﾞﾙ!$A$5:$F$300,3,FALSE))</f>
        <v/>
      </c>
      <c r="E93" s="433" t="str">
        <f>IF(I93="","",VLOOKUP(I93,参照ﾃｰﾌﾞﾙ!$A$5:$F$395,5,FALSE))</f>
        <v/>
      </c>
      <c r="F93" s="434" t="str">
        <f>IF(J93="","",VLOOKUP(J93,参照ﾃｰﾌﾞﾙ!$H$5:$I$64,2))</f>
        <v/>
      </c>
      <c r="G93" s="98" t="str">
        <f>IF(K93="","",VLOOKUP(K93,参照ﾃｰﾌﾞﾙ!$W$6:$Y$7,2,FALSE))</f>
        <v/>
      </c>
      <c r="H93" s="435"/>
      <c r="I93" s="436"/>
      <c r="J93" s="437"/>
      <c r="K93" s="197"/>
      <c r="L93" s="438"/>
      <c r="M93" s="439" t="str">
        <f t="shared" si="2"/>
        <v/>
      </c>
      <c r="N93" s="440"/>
      <c r="O93" s="441"/>
      <c r="P93" s="195"/>
      <c r="Q93" s="195"/>
      <c r="R93" s="195"/>
      <c r="S93" s="195"/>
      <c r="T93" s="196"/>
      <c r="U93" s="442"/>
      <c r="V93" s="196"/>
      <c r="W93" s="196"/>
      <c r="X93" s="196"/>
      <c r="Y93" s="443"/>
      <c r="Z93" s="444"/>
      <c r="AA93" s="445"/>
      <c r="AB93" s="197"/>
      <c r="AC93" s="446"/>
      <c r="AD93" s="68" t="str">
        <f t="shared" si="3"/>
        <v xml:space="preserve"> </v>
      </c>
      <c r="AE93" s="447" t="str">
        <f>IF($T93="","JPN",VLOOKUP($T93,参照ﾃｰﾌﾞﾙ!$P$5:$R$223,3,FALSE))</f>
        <v>JPN</v>
      </c>
      <c r="AF93" s="447"/>
      <c r="AG93" s="447" t="str">
        <f>IF(I93="","",基本データ!$C$13)</f>
        <v/>
      </c>
      <c r="AH93" s="447" t="str">
        <f>IF($I93="","",基本データ!$C$14)</f>
        <v/>
      </c>
      <c r="AI93" s="304"/>
      <c r="AJ93" s="304"/>
      <c r="AK93" s="305"/>
    </row>
    <row r="94" spans="1:37" ht="18" customHeight="1">
      <c r="A94" s="432">
        <v>89</v>
      </c>
      <c r="B94" s="303"/>
      <c r="C94" s="303"/>
      <c r="D94" s="433" t="str">
        <f>IF(I94="","",VLOOKUP(I94,参照ﾃｰﾌﾞﾙ!$A$5:$F$300,3,FALSE))</f>
        <v/>
      </c>
      <c r="E94" s="433" t="str">
        <f>IF(I94="","",VLOOKUP(I94,参照ﾃｰﾌﾞﾙ!$A$5:$F$395,5,FALSE))</f>
        <v/>
      </c>
      <c r="F94" s="434" t="str">
        <f>IF(J94="","",VLOOKUP(J94,参照ﾃｰﾌﾞﾙ!$H$5:$I$64,2))</f>
        <v/>
      </c>
      <c r="G94" s="98" t="str">
        <f>IF(K94="","",VLOOKUP(K94,参照ﾃｰﾌﾞﾙ!$W$6:$Y$7,2,FALSE))</f>
        <v/>
      </c>
      <c r="H94" s="435"/>
      <c r="I94" s="436"/>
      <c r="J94" s="437"/>
      <c r="K94" s="197"/>
      <c r="L94" s="438"/>
      <c r="M94" s="439" t="str">
        <f t="shared" si="2"/>
        <v/>
      </c>
      <c r="N94" s="440"/>
      <c r="O94" s="441"/>
      <c r="P94" s="195"/>
      <c r="Q94" s="195"/>
      <c r="R94" s="195"/>
      <c r="S94" s="195"/>
      <c r="T94" s="196"/>
      <c r="U94" s="442"/>
      <c r="V94" s="196"/>
      <c r="W94" s="196"/>
      <c r="X94" s="196"/>
      <c r="Y94" s="443"/>
      <c r="Z94" s="444"/>
      <c r="AA94" s="445"/>
      <c r="AB94" s="197"/>
      <c r="AC94" s="446"/>
      <c r="AD94" s="68" t="str">
        <f t="shared" si="3"/>
        <v xml:space="preserve"> </v>
      </c>
      <c r="AE94" s="447" t="str">
        <f>IF($T94="","JPN",VLOOKUP($T94,参照ﾃｰﾌﾞﾙ!$P$5:$R$223,3,FALSE))</f>
        <v>JPN</v>
      </c>
      <c r="AF94" s="447"/>
      <c r="AG94" s="447" t="str">
        <f>IF(I94="","",基本データ!$C$13)</f>
        <v/>
      </c>
      <c r="AH94" s="447" t="str">
        <f>IF($I94="","",基本データ!$C$14)</f>
        <v/>
      </c>
      <c r="AI94" s="304"/>
      <c r="AJ94" s="304"/>
      <c r="AK94" s="305"/>
    </row>
    <row r="95" spans="1:37" ht="18" customHeight="1">
      <c r="A95" s="432">
        <v>90</v>
      </c>
      <c r="B95" s="303"/>
      <c r="C95" s="303"/>
      <c r="D95" s="433" t="str">
        <f>IF(I95="","",VLOOKUP(I95,参照ﾃｰﾌﾞﾙ!$A$5:$F$300,3,FALSE))</f>
        <v/>
      </c>
      <c r="E95" s="433" t="str">
        <f>IF(I95="","",VLOOKUP(I95,参照ﾃｰﾌﾞﾙ!$A$5:$F$395,5,FALSE))</f>
        <v/>
      </c>
      <c r="F95" s="434" t="str">
        <f>IF(J95="","",VLOOKUP(J95,参照ﾃｰﾌﾞﾙ!$H$5:$I$64,2))</f>
        <v/>
      </c>
      <c r="G95" s="98" t="str">
        <f>IF(K95="","",VLOOKUP(K95,参照ﾃｰﾌﾞﾙ!$W$6:$Y$7,2,FALSE))</f>
        <v/>
      </c>
      <c r="H95" s="435"/>
      <c r="I95" s="436"/>
      <c r="J95" s="437"/>
      <c r="K95" s="197"/>
      <c r="L95" s="438"/>
      <c r="M95" s="439" t="str">
        <f t="shared" si="2"/>
        <v/>
      </c>
      <c r="N95" s="440"/>
      <c r="O95" s="441"/>
      <c r="P95" s="195"/>
      <c r="Q95" s="195"/>
      <c r="R95" s="195"/>
      <c r="S95" s="195"/>
      <c r="T95" s="196"/>
      <c r="U95" s="442"/>
      <c r="V95" s="196"/>
      <c r="W95" s="196"/>
      <c r="X95" s="196"/>
      <c r="Y95" s="443"/>
      <c r="Z95" s="444"/>
      <c r="AA95" s="445"/>
      <c r="AB95" s="197"/>
      <c r="AC95" s="446"/>
      <c r="AD95" s="68" t="str">
        <f t="shared" si="3"/>
        <v xml:space="preserve"> </v>
      </c>
      <c r="AE95" s="447" t="str">
        <f>IF($T95="","JPN",VLOOKUP($T95,参照ﾃｰﾌﾞﾙ!$P$5:$R$223,3,FALSE))</f>
        <v>JPN</v>
      </c>
      <c r="AF95" s="447"/>
      <c r="AG95" s="447" t="str">
        <f>IF(I95="","",基本データ!$C$13)</f>
        <v/>
      </c>
      <c r="AH95" s="447" t="str">
        <f>IF($I95="","",基本データ!$C$14)</f>
        <v/>
      </c>
      <c r="AI95" s="304"/>
      <c r="AJ95" s="304"/>
      <c r="AK95" s="305"/>
    </row>
    <row r="96" spans="1:37" ht="18" customHeight="1">
      <c r="A96" s="432">
        <v>91</v>
      </c>
      <c r="B96" s="303"/>
      <c r="C96" s="303"/>
      <c r="D96" s="433" t="str">
        <f>IF(I96="","",VLOOKUP(I96,参照ﾃｰﾌﾞﾙ!$A$5:$F$300,3,FALSE))</f>
        <v/>
      </c>
      <c r="E96" s="433" t="str">
        <f>IF(I96="","",VLOOKUP(I96,参照ﾃｰﾌﾞﾙ!$A$5:$F$395,5,FALSE))</f>
        <v/>
      </c>
      <c r="F96" s="434" t="str">
        <f>IF(J96="","",VLOOKUP(J96,参照ﾃｰﾌﾞﾙ!$H$5:$I$64,2))</f>
        <v/>
      </c>
      <c r="G96" s="98" t="str">
        <f>IF(K96="","",VLOOKUP(K96,参照ﾃｰﾌﾞﾙ!$W$6:$Y$7,2,FALSE))</f>
        <v/>
      </c>
      <c r="H96" s="435"/>
      <c r="I96" s="436"/>
      <c r="J96" s="437"/>
      <c r="K96" s="197"/>
      <c r="L96" s="438"/>
      <c r="M96" s="439" t="str">
        <f t="shared" si="2"/>
        <v/>
      </c>
      <c r="N96" s="440"/>
      <c r="O96" s="441"/>
      <c r="P96" s="195"/>
      <c r="Q96" s="195"/>
      <c r="R96" s="195"/>
      <c r="S96" s="195"/>
      <c r="T96" s="196"/>
      <c r="U96" s="442"/>
      <c r="V96" s="196"/>
      <c r="W96" s="196"/>
      <c r="X96" s="196"/>
      <c r="Y96" s="443"/>
      <c r="Z96" s="444"/>
      <c r="AA96" s="445"/>
      <c r="AB96" s="197"/>
      <c r="AC96" s="446"/>
      <c r="AD96" s="68" t="str">
        <f t="shared" si="3"/>
        <v xml:space="preserve"> </v>
      </c>
      <c r="AE96" s="447" t="str">
        <f>IF($T96="","JPN",VLOOKUP($T96,参照ﾃｰﾌﾞﾙ!$P$5:$R$223,3,FALSE))</f>
        <v>JPN</v>
      </c>
      <c r="AF96" s="447"/>
      <c r="AG96" s="447" t="str">
        <f>IF(I96="","",基本データ!$C$13)</f>
        <v/>
      </c>
      <c r="AH96" s="447" t="str">
        <f>IF($I96="","",基本データ!$C$14)</f>
        <v/>
      </c>
      <c r="AI96" s="304"/>
      <c r="AJ96" s="304"/>
      <c r="AK96" s="305"/>
    </row>
    <row r="97" spans="1:37" ht="18" customHeight="1">
      <c r="A97" s="432">
        <v>92</v>
      </c>
      <c r="B97" s="303"/>
      <c r="C97" s="303"/>
      <c r="D97" s="433" t="str">
        <f>IF(I97="","",VLOOKUP(I97,参照ﾃｰﾌﾞﾙ!$A$5:$F$300,3,FALSE))</f>
        <v/>
      </c>
      <c r="E97" s="433" t="str">
        <f>IF(I97="","",VLOOKUP(I97,参照ﾃｰﾌﾞﾙ!$A$5:$F$395,5,FALSE))</f>
        <v/>
      </c>
      <c r="F97" s="434" t="str">
        <f>IF(J97="","",VLOOKUP(J97,参照ﾃｰﾌﾞﾙ!$H$5:$I$64,2))</f>
        <v/>
      </c>
      <c r="G97" s="98" t="str">
        <f>IF(K97="","",VLOOKUP(K97,参照ﾃｰﾌﾞﾙ!$W$6:$Y$7,2,FALSE))</f>
        <v/>
      </c>
      <c r="H97" s="435"/>
      <c r="I97" s="436"/>
      <c r="J97" s="437"/>
      <c r="K97" s="197"/>
      <c r="L97" s="438"/>
      <c r="M97" s="439" t="str">
        <f t="shared" si="2"/>
        <v/>
      </c>
      <c r="N97" s="440"/>
      <c r="O97" s="441"/>
      <c r="P97" s="195"/>
      <c r="Q97" s="195"/>
      <c r="R97" s="195"/>
      <c r="S97" s="195"/>
      <c r="T97" s="196"/>
      <c r="U97" s="442"/>
      <c r="V97" s="196"/>
      <c r="W97" s="196"/>
      <c r="X97" s="196"/>
      <c r="Y97" s="443"/>
      <c r="Z97" s="444"/>
      <c r="AA97" s="445"/>
      <c r="AB97" s="197"/>
      <c r="AC97" s="446"/>
      <c r="AD97" s="68" t="str">
        <f t="shared" si="3"/>
        <v xml:space="preserve"> </v>
      </c>
      <c r="AE97" s="447" t="str">
        <f>IF($T97="","JPN",VLOOKUP($T97,参照ﾃｰﾌﾞﾙ!$P$5:$R$223,3,FALSE))</f>
        <v>JPN</v>
      </c>
      <c r="AF97" s="447"/>
      <c r="AG97" s="447" t="str">
        <f>IF(I97="","",基本データ!$C$13)</f>
        <v/>
      </c>
      <c r="AH97" s="447" t="str">
        <f>IF($I97="","",基本データ!$C$14)</f>
        <v/>
      </c>
      <c r="AI97" s="304"/>
      <c r="AJ97" s="304"/>
      <c r="AK97" s="305"/>
    </row>
    <row r="98" spans="1:37" ht="18" customHeight="1">
      <c r="A98" s="432">
        <v>93</v>
      </c>
      <c r="B98" s="303"/>
      <c r="C98" s="303"/>
      <c r="D98" s="433" t="str">
        <f>IF(I98="","",VLOOKUP(I98,参照ﾃｰﾌﾞﾙ!$A$5:$F$300,3,FALSE))</f>
        <v/>
      </c>
      <c r="E98" s="433" t="str">
        <f>IF(I98="","",VLOOKUP(I98,参照ﾃｰﾌﾞﾙ!$A$5:$F$395,5,FALSE))</f>
        <v/>
      </c>
      <c r="F98" s="434" t="str">
        <f>IF(J98="","",VLOOKUP(J98,参照ﾃｰﾌﾞﾙ!$H$5:$I$64,2))</f>
        <v/>
      </c>
      <c r="G98" s="98" t="str">
        <f>IF(K98="","",VLOOKUP(K98,参照ﾃｰﾌﾞﾙ!$W$6:$Y$7,2,FALSE))</f>
        <v/>
      </c>
      <c r="H98" s="435"/>
      <c r="I98" s="436"/>
      <c r="J98" s="437"/>
      <c r="K98" s="197"/>
      <c r="L98" s="438"/>
      <c r="M98" s="439" t="str">
        <f t="shared" si="2"/>
        <v/>
      </c>
      <c r="N98" s="440"/>
      <c r="O98" s="441"/>
      <c r="P98" s="195"/>
      <c r="Q98" s="195"/>
      <c r="R98" s="195"/>
      <c r="S98" s="195"/>
      <c r="T98" s="196"/>
      <c r="U98" s="442"/>
      <c r="V98" s="196"/>
      <c r="W98" s="196"/>
      <c r="X98" s="196"/>
      <c r="Y98" s="443"/>
      <c r="Z98" s="444"/>
      <c r="AA98" s="445"/>
      <c r="AB98" s="197"/>
      <c r="AC98" s="446"/>
      <c r="AD98" s="68" t="str">
        <f t="shared" si="3"/>
        <v xml:space="preserve"> </v>
      </c>
      <c r="AE98" s="447" t="str">
        <f>IF($T98="","JPN",VLOOKUP($T98,参照ﾃｰﾌﾞﾙ!$P$5:$R$223,3,FALSE))</f>
        <v>JPN</v>
      </c>
      <c r="AF98" s="447"/>
      <c r="AG98" s="447" t="str">
        <f>IF(I98="","",基本データ!$C$13)</f>
        <v/>
      </c>
      <c r="AH98" s="447" t="str">
        <f>IF($I98="","",基本データ!$C$14)</f>
        <v/>
      </c>
      <c r="AI98" s="304"/>
      <c r="AJ98" s="304"/>
      <c r="AK98" s="305"/>
    </row>
    <row r="99" spans="1:37" ht="18" customHeight="1">
      <c r="A99" s="432">
        <v>94</v>
      </c>
      <c r="B99" s="303"/>
      <c r="C99" s="303"/>
      <c r="D99" s="433" t="str">
        <f>IF(I99="","",VLOOKUP(I99,参照ﾃｰﾌﾞﾙ!$A$5:$F$300,3,FALSE))</f>
        <v/>
      </c>
      <c r="E99" s="433" t="str">
        <f>IF(I99="","",VLOOKUP(I99,参照ﾃｰﾌﾞﾙ!$A$5:$F$395,5,FALSE))</f>
        <v/>
      </c>
      <c r="F99" s="434" t="str">
        <f>IF(J99="","",VLOOKUP(J99,参照ﾃｰﾌﾞﾙ!$H$5:$I$64,2))</f>
        <v/>
      </c>
      <c r="G99" s="98" t="str">
        <f>IF(K99="","",VLOOKUP(K99,参照ﾃｰﾌﾞﾙ!$W$6:$Y$7,2,FALSE))</f>
        <v/>
      </c>
      <c r="H99" s="435"/>
      <c r="I99" s="436"/>
      <c r="J99" s="437"/>
      <c r="K99" s="197"/>
      <c r="L99" s="438"/>
      <c r="M99" s="439" t="str">
        <f t="shared" si="2"/>
        <v/>
      </c>
      <c r="N99" s="440"/>
      <c r="O99" s="441"/>
      <c r="P99" s="195"/>
      <c r="Q99" s="195"/>
      <c r="R99" s="195"/>
      <c r="S99" s="195"/>
      <c r="T99" s="196"/>
      <c r="U99" s="442"/>
      <c r="V99" s="196"/>
      <c r="W99" s="196"/>
      <c r="X99" s="196"/>
      <c r="Y99" s="443"/>
      <c r="Z99" s="444"/>
      <c r="AA99" s="445"/>
      <c r="AB99" s="197"/>
      <c r="AC99" s="446"/>
      <c r="AD99" s="68" t="str">
        <f t="shared" si="3"/>
        <v xml:space="preserve"> </v>
      </c>
      <c r="AE99" s="447" t="str">
        <f>IF($T99="","JPN",VLOOKUP($T99,参照ﾃｰﾌﾞﾙ!$P$5:$R$223,3,FALSE))</f>
        <v>JPN</v>
      </c>
      <c r="AF99" s="447"/>
      <c r="AG99" s="447" t="str">
        <f>IF(I99="","",基本データ!$C$13)</f>
        <v/>
      </c>
      <c r="AH99" s="447" t="str">
        <f>IF($I99="","",基本データ!$C$14)</f>
        <v/>
      </c>
      <c r="AI99" s="304"/>
      <c r="AJ99" s="304"/>
      <c r="AK99" s="305"/>
    </row>
    <row r="100" spans="1:37" ht="18" customHeight="1">
      <c r="A100" s="432">
        <v>95</v>
      </c>
      <c r="B100" s="303"/>
      <c r="C100" s="303"/>
      <c r="D100" s="433" t="str">
        <f>IF(I100="","",VLOOKUP(I100,参照ﾃｰﾌﾞﾙ!$A$5:$F$300,3,FALSE))</f>
        <v/>
      </c>
      <c r="E100" s="433" t="str">
        <f>IF(I100="","",VLOOKUP(I100,参照ﾃｰﾌﾞﾙ!$A$5:$F$395,5,FALSE))</f>
        <v/>
      </c>
      <c r="F100" s="434" t="str">
        <f>IF(J100="","",VLOOKUP(J100,参照ﾃｰﾌﾞﾙ!$H$5:$I$64,2))</f>
        <v/>
      </c>
      <c r="G100" s="98" t="str">
        <f>IF(K100="","",VLOOKUP(K100,参照ﾃｰﾌﾞﾙ!$W$6:$Y$7,2,FALSE))</f>
        <v/>
      </c>
      <c r="H100" s="435"/>
      <c r="I100" s="436"/>
      <c r="J100" s="437"/>
      <c r="K100" s="197"/>
      <c r="L100" s="438"/>
      <c r="M100" s="439" t="str">
        <f t="shared" si="2"/>
        <v/>
      </c>
      <c r="N100" s="440"/>
      <c r="O100" s="441"/>
      <c r="P100" s="195"/>
      <c r="Q100" s="195"/>
      <c r="R100" s="195"/>
      <c r="S100" s="195"/>
      <c r="T100" s="196"/>
      <c r="U100" s="442"/>
      <c r="V100" s="196"/>
      <c r="W100" s="196"/>
      <c r="X100" s="196"/>
      <c r="Y100" s="443"/>
      <c r="Z100" s="444"/>
      <c r="AA100" s="445"/>
      <c r="AB100" s="197"/>
      <c r="AC100" s="446"/>
      <c r="AD100" s="68" t="str">
        <f t="shared" si="3"/>
        <v xml:space="preserve"> </v>
      </c>
      <c r="AE100" s="447" t="str">
        <f>IF($T100="","JPN",VLOOKUP($T100,参照ﾃｰﾌﾞﾙ!$P$5:$R$223,3,FALSE))</f>
        <v>JPN</v>
      </c>
      <c r="AF100" s="447"/>
      <c r="AG100" s="447" t="str">
        <f>IF(I100="","",基本データ!$C$13)</f>
        <v/>
      </c>
      <c r="AH100" s="447" t="str">
        <f>IF($I100="","",基本データ!$C$14)</f>
        <v/>
      </c>
      <c r="AI100" s="304"/>
      <c r="AJ100" s="304"/>
      <c r="AK100" s="305"/>
    </row>
    <row r="101" spans="1:37" ht="18" customHeight="1">
      <c r="A101" s="432">
        <v>96</v>
      </c>
      <c r="B101" s="303"/>
      <c r="C101" s="303"/>
      <c r="D101" s="433" t="str">
        <f>IF(I101="","",VLOOKUP(I101,参照ﾃｰﾌﾞﾙ!$A$5:$F$300,3,FALSE))</f>
        <v/>
      </c>
      <c r="E101" s="433" t="str">
        <f>IF(I101="","",VLOOKUP(I101,参照ﾃｰﾌﾞﾙ!$A$5:$F$395,5,FALSE))</f>
        <v/>
      </c>
      <c r="F101" s="434" t="str">
        <f>IF(J101="","",VLOOKUP(J101,参照ﾃｰﾌﾞﾙ!$H$5:$I$64,2))</f>
        <v/>
      </c>
      <c r="G101" s="98" t="str">
        <f>IF(K101="","",VLOOKUP(K101,参照ﾃｰﾌﾞﾙ!$W$6:$Y$7,2,FALSE))</f>
        <v/>
      </c>
      <c r="H101" s="435"/>
      <c r="I101" s="436"/>
      <c r="J101" s="437"/>
      <c r="K101" s="197"/>
      <c r="L101" s="438"/>
      <c r="M101" s="439" t="str">
        <f t="shared" si="2"/>
        <v/>
      </c>
      <c r="N101" s="440"/>
      <c r="O101" s="441"/>
      <c r="P101" s="195"/>
      <c r="Q101" s="195"/>
      <c r="R101" s="195"/>
      <c r="S101" s="195"/>
      <c r="T101" s="196"/>
      <c r="U101" s="442"/>
      <c r="V101" s="196"/>
      <c r="W101" s="196"/>
      <c r="X101" s="196"/>
      <c r="Y101" s="443"/>
      <c r="Z101" s="444"/>
      <c r="AA101" s="445"/>
      <c r="AB101" s="197"/>
      <c r="AC101" s="446"/>
      <c r="AD101" s="68" t="str">
        <f t="shared" si="3"/>
        <v xml:space="preserve"> </v>
      </c>
      <c r="AE101" s="447" t="str">
        <f>IF($T101="","JPN",VLOOKUP($T101,参照ﾃｰﾌﾞﾙ!$P$5:$R$223,3,FALSE))</f>
        <v>JPN</v>
      </c>
      <c r="AF101" s="447"/>
      <c r="AG101" s="447" t="str">
        <f>IF(I101="","",基本データ!$C$13)</f>
        <v/>
      </c>
      <c r="AH101" s="447" t="str">
        <f>IF($I101="","",基本データ!$C$14)</f>
        <v/>
      </c>
      <c r="AI101" s="304"/>
      <c r="AJ101" s="304"/>
      <c r="AK101" s="305"/>
    </row>
    <row r="102" spans="1:37" ht="18" customHeight="1">
      <c r="A102" s="432">
        <v>97</v>
      </c>
      <c r="B102" s="303"/>
      <c r="C102" s="303"/>
      <c r="D102" s="433" t="str">
        <f>IF(I102="","",VLOOKUP(I102,参照ﾃｰﾌﾞﾙ!$A$5:$F$300,3,FALSE))</f>
        <v/>
      </c>
      <c r="E102" s="433" t="str">
        <f>IF(I102="","",VLOOKUP(I102,参照ﾃｰﾌﾞﾙ!$A$5:$F$395,5,FALSE))</f>
        <v/>
      </c>
      <c r="F102" s="434" t="str">
        <f>IF(J102="","",VLOOKUP(J102,参照ﾃｰﾌﾞﾙ!$H$5:$I$64,2))</f>
        <v/>
      </c>
      <c r="G102" s="98" t="str">
        <f>IF(K102="","",VLOOKUP(K102,参照ﾃｰﾌﾞﾙ!$W$6:$Y$7,2,FALSE))</f>
        <v/>
      </c>
      <c r="H102" s="435"/>
      <c r="I102" s="436"/>
      <c r="J102" s="437"/>
      <c r="K102" s="197"/>
      <c r="L102" s="438"/>
      <c r="M102" s="439" t="str">
        <f t="shared" si="2"/>
        <v/>
      </c>
      <c r="N102" s="440"/>
      <c r="O102" s="441"/>
      <c r="P102" s="195"/>
      <c r="Q102" s="195"/>
      <c r="R102" s="195"/>
      <c r="S102" s="195"/>
      <c r="T102" s="196"/>
      <c r="U102" s="442"/>
      <c r="V102" s="196"/>
      <c r="W102" s="196"/>
      <c r="X102" s="196"/>
      <c r="Y102" s="443"/>
      <c r="Z102" s="444"/>
      <c r="AA102" s="445"/>
      <c r="AB102" s="197"/>
      <c r="AC102" s="446"/>
      <c r="AD102" s="68" t="str">
        <f t="shared" si="3"/>
        <v xml:space="preserve"> </v>
      </c>
      <c r="AE102" s="447" t="str">
        <f>IF($T102="","JPN",VLOOKUP($T102,参照ﾃｰﾌﾞﾙ!$P$5:$R$223,3,FALSE))</f>
        <v>JPN</v>
      </c>
      <c r="AF102" s="447"/>
      <c r="AG102" s="447" t="str">
        <f>IF(I102="","",基本データ!$C$13)</f>
        <v/>
      </c>
      <c r="AH102" s="447" t="str">
        <f>IF($I102="","",基本データ!$C$14)</f>
        <v/>
      </c>
      <c r="AI102" s="304"/>
      <c r="AJ102" s="304"/>
      <c r="AK102" s="305"/>
    </row>
    <row r="103" spans="1:37" ht="18" customHeight="1">
      <c r="A103" s="432">
        <v>98</v>
      </c>
      <c r="B103" s="303"/>
      <c r="C103" s="303"/>
      <c r="D103" s="433" t="str">
        <f>IF(I103="","",VLOOKUP(I103,参照ﾃｰﾌﾞﾙ!$A$5:$F$300,3,FALSE))</f>
        <v/>
      </c>
      <c r="E103" s="433" t="str">
        <f>IF(I103="","",VLOOKUP(I103,参照ﾃｰﾌﾞﾙ!$A$5:$F$395,5,FALSE))</f>
        <v/>
      </c>
      <c r="F103" s="434" t="str">
        <f>IF(J103="","",VLOOKUP(J103,参照ﾃｰﾌﾞﾙ!$H$5:$I$64,2))</f>
        <v/>
      </c>
      <c r="G103" s="98" t="str">
        <f>IF(K103="","",VLOOKUP(K103,参照ﾃｰﾌﾞﾙ!$W$6:$Y$7,2,FALSE))</f>
        <v/>
      </c>
      <c r="H103" s="435"/>
      <c r="I103" s="436"/>
      <c r="J103" s="437"/>
      <c r="K103" s="197"/>
      <c r="L103" s="438"/>
      <c r="M103" s="439" t="str">
        <f t="shared" si="2"/>
        <v/>
      </c>
      <c r="N103" s="440"/>
      <c r="O103" s="441"/>
      <c r="P103" s="195"/>
      <c r="Q103" s="195"/>
      <c r="R103" s="195"/>
      <c r="S103" s="195"/>
      <c r="T103" s="196"/>
      <c r="U103" s="442"/>
      <c r="V103" s="196"/>
      <c r="W103" s="196"/>
      <c r="X103" s="196"/>
      <c r="Y103" s="443"/>
      <c r="Z103" s="444"/>
      <c r="AA103" s="445"/>
      <c r="AB103" s="197"/>
      <c r="AC103" s="446"/>
      <c r="AD103" s="68" t="str">
        <f t="shared" si="3"/>
        <v xml:space="preserve"> </v>
      </c>
      <c r="AE103" s="447" t="str">
        <f>IF($T103="","JPN",VLOOKUP($T103,参照ﾃｰﾌﾞﾙ!$P$5:$R$223,3,FALSE))</f>
        <v>JPN</v>
      </c>
      <c r="AF103" s="447"/>
      <c r="AG103" s="447" t="str">
        <f>IF(I103="","",基本データ!$C$13)</f>
        <v/>
      </c>
      <c r="AH103" s="447" t="str">
        <f>IF($I103="","",基本データ!$C$14)</f>
        <v/>
      </c>
      <c r="AI103" s="304"/>
      <c r="AJ103" s="304"/>
      <c r="AK103" s="305"/>
    </row>
    <row r="104" spans="1:37" ht="18" customHeight="1">
      <c r="A104" s="432">
        <v>99</v>
      </c>
      <c r="B104" s="303"/>
      <c r="C104" s="303"/>
      <c r="D104" s="433" t="str">
        <f>IF(I104="","",VLOOKUP(I104,参照ﾃｰﾌﾞﾙ!$A$5:$F$300,3,FALSE))</f>
        <v/>
      </c>
      <c r="E104" s="433" t="str">
        <f>IF(I104="","",VLOOKUP(I104,参照ﾃｰﾌﾞﾙ!$A$5:$F$395,5,FALSE))</f>
        <v/>
      </c>
      <c r="F104" s="434" t="str">
        <f>IF(J104="","",VLOOKUP(J104,参照ﾃｰﾌﾞﾙ!$H$5:$I$64,2))</f>
        <v/>
      </c>
      <c r="G104" s="98" t="str">
        <f>IF(K104="","",VLOOKUP(K104,参照ﾃｰﾌﾞﾙ!$W$6:$Y$7,2,FALSE))</f>
        <v/>
      </c>
      <c r="H104" s="435"/>
      <c r="I104" s="436"/>
      <c r="J104" s="437"/>
      <c r="K104" s="197"/>
      <c r="L104" s="438"/>
      <c r="M104" s="439" t="str">
        <f t="shared" si="2"/>
        <v/>
      </c>
      <c r="N104" s="440"/>
      <c r="O104" s="441"/>
      <c r="P104" s="195"/>
      <c r="Q104" s="195"/>
      <c r="R104" s="195"/>
      <c r="S104" s="195"/>
      <c r="T104" s="196"/>
      <c r="U104" s="442"/>
      <c r="V104" s="196"/>
      <c r="W104" s="196"/>
      <c r="X104" s="196"/>
      <c r="Y104" s="443"/>
      <c r="Z104" s="444"/>
      <c r="AA104" s="445"/>
      <c r="AB104" s="197"/>
      <c r="AC104" s="446"/>
      <c r="AD104" s="68" t="str">
        <f t="shared" si="3"/>
        <v xml:space="preserve"> </v>
      </c>
      <c r="AE104" s="447" t="str">
        <f>IF($T104="","JPN",VLOOKUP($T104,参照ﾃｰﾌﾞﾙ!$P$5:$R$223,3,FALSE))</f>
        <v>JPN</v>
      </c>
      <c r="AF104" s="447"/>
      <c r="AG104" s="447" t="str">
        <f>IF(I104="","",基本データ!$C$13)</f>
        <v/>
      </c>
      <c r="AH104" s="447" t="str">
        <f>IF($I104="","",基本データ!$C$14)</f>
        <v/>
      </c>
      <c r="AI104" s="304"/>
      <c r="AJ104" s="304"/>
      <c r="AK104" s="305"/>
    </row>
    <row r="105" spans="1:37" ht="18" customHeight="1">
      <c r="A105" s="432">
        <v>100</v>
      </c>
      <c r="B105" s="303"/>
      <c r="C105" s="303"/>
      <c r="D105" s="433" t="str">
        <f>IF(I105="","",VLOOKUP(I105,参照ﾃｰﾌﾞﾙ!$A$5:$F$300,3,FALSE))</f>
        <v/>
      </c>
      <c r="E105" s="433" t="str">
        <f>IF(I105="","",VLOOKUP(I105,参照ﾃｰﾌﾞﾙ!$A$5:$F$395,5,FALSE))</f>
        <v/>
      </c>
      <c r="F105" s="434" t="str">
        <f>IF(J105="","",VLOOKUP(J105,参照ﾃｰﾌﾞﾙ!$H$5:$I$64,2))</f>
        <v/>
      </c>
      <c r="G105" s="98" t="str">
        <f>IF(K105="","",VLOOKUP(K105,参照ﾃｰﾌﾞﾙ!$W$6:$Y$7,2,FALSE))</f>
        <v/>
      </c>
      <c r="H105" s="435"/>
      <c r="I105" s="436"/>
      <c r="J105" s="437"/>
      <c r="K105" s="197"/>
      <c r="L105" s="438"/>
      <c r="M105" s="439" t="str">
        <f t="shared" si="2"/>
        <v/>
      </c>
      <c r="N105" s="440"/>
      <c r="O105" s="441"/>
      <c r="P105" s="195"/>
      <c r="Q105" s="195"/>
      <c r="R105" s="195"/>
      <c r="S105" s="195"/>
      <c r="T105" s="196"/>
      <c r="U105" s="442"/>
      <c r="V105" s="196"/>
      <c r="W105" s="196"/>
      <c r="X105" s="196"/>
      <c r="Y105" s="443"/>
      <c r="Z105" s="444"/>
      <c r="AA105" s="445"/>
      <c r="AB105" s="197"/>
      <c r="AC105" s="446"/>
      <c r="AD105" s="68" t="str">
        <f t="shared" si="3"/>
        <v xml:space="preserve"> </v>
      </c>
      <c r="AE105" s="447" t="str">
        <f>IF($T105="","JPN",VLOOKUP($T105,参照ﾃｰﾌﾞﾙ!$P$5:$R$223,3,FALSE))</f>
        <v>JPN</v>
      </c>
      <c r="AF105" s="447"/>
      <c r="AG105" s="447" t="str">
        <f>IF(I105="","",基本データ!$C$13)</f>
        <v/>
      </c>
      <c r="AH105" s="447" t="str">
        <f>IF($I105="","",基本データ!$C$14)</f>
        <v/>
      </c>
      <c r="AI105" s="304"/>
      <c r="AJ105" s="304"/>
      <c r="AK105" s="305"/>
    </row>
    <row r="106" spans="1:37" ht="18" customHeight="1">
      <c r="A106" s="432">
        <v>101</v>
      </c>
      <c r="B106" s="303"/>
      <c r="C106" s="303"/>
      <c r="D106" s="433" t="str">
        <f>IF(I106="","",VLOOKUP(I106,参照ﾃｰﾌﾞﾙ!$A$5:$F$300,3,FALSE))</f>
        <v/>
      </c>
      <c r="E106" s="433" t="str">
        <f>IF(I106="","",VLOOKUP(I106,参照ﾃｰﾌﾞﾙ!$A$5:$F$395,5,FALSE))</f>
        <v/>
      </c>
      <c r="F106" s="434" t="str">
        <f>IF(J106="","",VLOOKUP(J106,参照ﾃｰﾌﾞﾙ!$H$5:$I$64,2))</f>
        <v/>
      </c>
      <c r="G106" s="98" t="str">
        <f>IF(K106="","",VLOOKUP(K106,参照ﾃｰﾌﾞﾙ!$W$6:$Y$7,2,FALSE))</f>
        <v/>
      </c>
      <c r="H106" s="435"/>
      <c r="I106" s="436"/>
      <c r="J106" s="437"/>
      <c r="K106" s="197"/>
      <c r="L106" s="438"/>
      <c r="M106" s="439" t="str">
        <f t="shared" si="2"/>
        <v/>
      </c>
      <c r="N106" s="440"/>
      <c r="O106" s="441"/>
      <c r="P106" s="195"/>
      <c r="Q106" s="195"/>
      <c r="R106" s="195"/>
      <c r="S106" s="195"/>
      <c r="T106" s="196"/>
      <c r="U106" s="442"/>
      <c r="V106" s="196"/>
      <c r="W106" s="196"/>
      <c r="X106" s="196"/>
      <c r="Y106" s="443"/>
      <c r="Z106" s="444"/>
      <c r="AA106" s="445"/>
      <c r="AB106" s="197"/>
      <c r="AC106" s="446"/>
      <c r="AD106" s="68" t="str">
        <f t="shared" si="3"/>
        <v xml:space="preserve"> </v>
      </c>
      <c r="AE106" s="447" t="str">
        <f>IF($T106="","JPN",VLOOKUP($T106,参照ﾃｰﾌﾞﾙ!$P$5:$R$223,3,FALSE))</f>
        <v>JPN</v>
      </c>
      <c r="AF106" s="447"/>
      <c r="AG106" s="447" t="str">
        <f>IF(I106="","",基本データ!$C$13)</f>
        <v/>
      </c>
      <c r="AH106" s="447" t="str">
        <f>IF($I106="","",基本データ!$C$14)</f>
        <v/>
      </c>
      <c r="AI106" s="304"/>
      <c r="AJ106" s="304"/>
      <c r="AK106" s="305"/>
    </row>
    <row r="107" spans="1:37" ht="18" customHeight="1">
      <c r="A107" s="432">
        <v>102</v>
      </c>
      <c r="B107" s="303"/>
      <c r="C107" s="303"/>
      <c r="D107" s="433" t="str">
        <f>IF(I107="","",VLOOKUP(I107,参照ﾃｰﾌﾞﾙ!$A$5:$F$300,3,FALSE))</f>
        <v/>
      </c>
      <c r="E107" s="433" t="str">
        <f>IF(I107="","",VLOOKUP(I107,参照ﾃｰﾌﾞﾙ!$A$5:$F$395,5,FALSE))</f>
        <v/>
      </c>
      <c r="F107" s="434" t="str">
        <f>IF(J107="","",VLOOKUP(J107,参照ﾃｰﾌﾞﾙ!$H$5:$I$64,2))</f>
        <v/>
      </c>
      <c r="G107" s="98" t="str">
        <f>IF(K107="","",VLOOKUP(K107,参照ﾃｰﾌﾞﾙ!$W$6:$Y$7,2,FALSE))</f>
        <v/>
      </c>
      <c r="H107" s="435"/>
      <c r="I107" s="436"/>
      <c r="J107" s="437"/>
      <c r="K107" s="197"/>
      <c r="L107" s="438"/>
      <c r="M107" s="439" t="str">
        <f t="shared" si="2"/>
        <v/>
      </c>
      <c r="N107" s="440"/>
      <c r="O107" s="441"/>
      <c r="P107" s="195"/>
      <c r="Q107" s="195"/>
      <c r="R107" s="195"/>
      <c r="S107" s="195"/>
      <c r="T107" s="196"/>
      <c r="U107" s="442"/>
      <c r="V107" s="196"/>
      <c r="W107" s="196"/>
      <c r="X107" s="196"/>
      <c r="Y107" s="443"/>
      <c r="Z107" s="444"/>
      <c r="AA107" s="445"/>
      <c r="AB107" s="197"/>
      <c r="AC107" s="446"/>
      <c r="AD107" s="68" t="str">
        <f t="shared" si="3"/>
        <v xml:space="preserve"> </v>
      </c>
      <c r="AE107" s="447" t="str">
        <f>IF($T107="","JPN",VLOOKUP($T107,参照ﾃｰﾌﾞﾙ!$P$5:$R$223,3,FALSE))</f>
        <v>JPN</v>
      </c>
      <c r="AF107" s="447"/>
      <c r="AG107" s="447" t="str">
        <f>IF(I107="","",基本データ!$C$13)</f>
        <v/>
      </c>
      <c r="AH107" s="447" t="str">
        <f>IF($I107="","",基本データ!$C$14)</f>
        <v/>
      </c>
      <c r="AI107" s="304"/>
      <c r="AJ107" s="304"/>
      <c r="AK107" s="305"/>
    </row>
    <row r="108" spans="1:37" ht="18" customHeight="1">
      <c r="A108" s="432">
        <v>103</v>
      </c>
      <c r="B108" s="303"/>
      <c r="C108" s="303"/>
      <c r="D108" s="433" t="str">
        <f>IF(I108="","",VLOOKUP(I108,参照ﾃｰﾌﾞﾙ!$A$5:$F$300,3,FALSE))</f>
        <v/>
      </c>
      <c r="E108" s="433" t="str">
        <f>IF(I108="","",VLOOKUP(I108,参照ﾃｰﾌﾞﾙ!$A$5:$F$395,5,FALSE))</f>
        <v/>
      </c>
      <c r="F108" s="434" t="str">
        <f>IF(J108="","",VLOOKUP(J108,参照ﾃｰﾌﾞﾙ!$H$5:$I$64,2))</f>
        <v/>
      </c>
      <c r="G108" s="98" t="str">
        <f>IF(K108="","",VLOOKUP(K108,参照ﾃｰﾌﾞﾙ!$W$6:$Y$7,2,FALSE))</f>
        <v/>
      </c>
      <c r="H108" s="435"/>
      <c r="I108" s="436"/>
      <c r="J108" s="437"/>
      <c r="K108" s="197"/>
      <c r="L108" s="438"/>
      <c r="M108" s="439" t="str">
        <f t="shared" si="2"/>
        <v/>
      </c>
      <c r="N108" s="440"/>
      <c r="O108" s="441"/>
      <c r="P108" s="195"/>
      <c r="Q108" s="195"/>
      <c r="R108" s="195"/>
      <c r="S108" s="195"/>
      <c r="T108" s="196"/>
      <c r="U108" s="442"/>
      <c r="V108" s="196"/>
      <c r="W108" s="196"/>
      <c r="X108" s="196"/>
      <c r="Y108" s="443"/>
      <c r="Z108" s="444"/>
      <c r="AA108" s="445"/>
      <c r="AB108" s="197"/>
      <c r="AC108" s="446"/>
      <c r="AD108" s="68" t="str">
        <f t="shared" si="3"/>
        <v xml:space="preserve"> </v>
      </c>
      <c r="AE108" s="447" t="str">
        <f>IF($T108="","JPN",VLOOKUP($T108,参照ﾃｰﾌﾞﾙ!$P$5:$R$223,3,FALSE))</f>
        <v>JPN</v>
      </c>
      <c r="AF108" s="447"/>
      <c r="AG108" s="447" t="str">
        <f>IF(I108="","",基本データ!$C$13)</f>
        <v/>
      </c>
      <c r="AH108" s="447" t="str">
        <f>IF($I108="","",基本データ!$C$14)</f>
        <v/>
      </c>
      <c r="AI108" s="304"/>
      <c r="AJ108" s="304"/>
      <c r="AK108" s="305"/>
    </row>
    <row r="109" spans="1:37" ht="18" customHeight="1">
      <c r="A109" s="432">
        <v>104</v>
      </c>
      <c r="B109" s="303"/>
      <c r="C109" s="303"/>
      <c r="D109" s="433" t="str">
        <f>IF(I109="","",VLOOKUP(I109,参照ﾃｰﾌﾞﾙ!$A$5:$F$300,3,FALSE))</f>
        <v/>
      </c>
      <c r="E109" s="433" t="str">
        <f>IF(I109="","",VLOOKUP(I109,参照ﾃｰﾌﾞﾙ!$A$5:$F$395,5,FALSE))</f>
        <v/>
      </c>
      <c r="F109" s="434" t="str">
        <f>IF(J109="","",VLOOKUP(J109,参照ﾃｰﾌﾞﾙ!$H$5:$I$64,2))</f>
        <v/>
      </c>
      <c r="G109" s="98" t="str">
        <f>IF(K109="","",VLOOKUP(K109,参照ﾃｰﾌﾞﾙ!$W$6:$Y$7,2,FALSE))</f>
        <v/>
      </c>
      <c r="H109" s="435"/>
      <c r="I109" s="436"/>
      <c r="J109" s="437"/>
      <c r="K109" s="197"/>
      <c r="L109" s="438"/>
      <c r="M109" s="439" t="str">
        <f t="shared" si="2"/>
        <v/>
      </c>
      <c r="N109" s="440"/>
      <c r="O109" s="441"/>
      <c r="P109" s="195"/>
      <c r="Q109" s="195"/>
      <c r="R109" s="195"/>
      <c r="S109" s="195"/>
      <c r="T109" s="196"/>
      <c r="U109" s="442"/>
      <c r="V109" s="196"/>
      <c r="W109" s="196"/>
      <c r="X109" s="196"/>
      <c r="Y109" s="443"/>
      <c r="Z109" s="444"/>
      <c r="AA109" s="445"/>
      <c r="AB109" s="197"/>
      <c r="AC109" s="446"/>
      <c r="AD109" s="68" t="str">
        <f t="shared" si="3"/>
        <v xml:space="preserve"> </v>
      </c>
      <c r="AE109" s="447" t="str">
        <f>IF($T109="","JPN",VLOOKUP($T109,参照ﾃｰﾌﾞﾙ!$P$5:$R$223,3,FALSE))</f>
        <v>JPN</v>
      </c>
      <c r="AF109" s="447"/>
      <c r="AG109" s="447" t="str">
        <f>IF(I109="","",基本データ!$C$13)</f>
        <v/>
      </c>
      <c r="AH109" s="447" t="str">
        <f>IF($I109="","",基本データ!$C$14)</f>
        <v/>
      </c>
      <c r="AI109" s="304"/>
      <c r="AJ109" s="304"/>
      <c r="AK109" s="305"/>
    </row>
    <row r="110" spans="1:37" ht="18" customHeight="1" thickBot="1">
      <c r="A110" s="448">
        <v>105</v>
      </c>
      <c r="B110" s="449"/>
      <c r="C110" s="449"/>
      <c r="D110" s="450" t="str">
        <f>IF(I110="","",VLOOKUP(I110,参照ﾃｰﾌﾞﾙ!$A$5:$F$300,3,FALSE))</f>
        <v/>
      </c>
      <c r="E110" s="450" t="str">
        <f>IF(I110="","",VLOOKUP(I110,参照ﾃｰﾌﾞﾙ!$A$5:$F$395,5,FALSE))</f>
        <v/>
      </c>
      <c r="F110" s="451" t="str">
        <f>IF(J110="","",VLOOKUP(J110,参照ﾃｰﾌﾞﾙ!$H$5:$I$64,2))</f>
        <v/>
      </c>
      <c r="G110" s="452" t="str">
        <f>IF(K110="","",VLOOKUP(K110,参照ﾃｰﾌﾞﾙ!$W$6:$Y$7,2,FALSE))</f>
        <v/>
      </c>
      <c r="H110" s="453"/>
      <c r="I110" s="454"/>
      <c r="J110" s="455"/>
      <c r="K110" s="456"/>
      <c r="L110" s="457"/>
      <c r="M110" s="458" t="str">
        <f t="shared" si="2"/>
        <v/>
      </c>
      <c r="N110" s="459"/>
      <c r="O110" s="460"/>
      <c r="P110" s="461"/>
      <c r="Q110" s="461"/>
      <c r="R110" s="461"/>
      <c r="S110" s="461"/>
      <c r="T110" s="461"/>
      <c r="U110" s="462"/>
      <c r="V110" s="461"/>
      <c r="W110" s="461"/>
      <c r="X110" s="461"/>
      <c r="Y110" s="463"/>
      <c r="Z110" s="464"/>
      <c r="AA110" s="465"/>
      <c r="AB110" s="456"/>
      <c r="AC110" s="466"/>
      <c r="AD110" s="467" t="str">
        <f t="shared" si="3"/>
        <v xml:space="preserve"> </v>
      </c>
      <c r="AE110" s="467" t="str">
        <f>IF($T110="","JPN",VLOOKUP($T110,参照ﾃｰﾌﾞﾙ!$P$5:$R$223,3,FALSE))</f>
        <v>JPN</v>
      </c>
      <c r="AF110" s="467"/>
      <c r="AG110" s="467" t="str">
        <f>IF(I110="","",基本データ!$C$13)</f>
        <v/>
      </c>
      <c r="AH110" s="467" t="str">
        <f>IF($I110="","",基本データ!$C$14)</f>
        <v/>
      </c>
      <c r="AI110" s="468"/>
      <c r="AJ110" s="468"/>
      <c r="AK110" s="469"/>
    </row>
    <row r="111" spans="1:37" ht="18" customHeight="1"/>
    <row r="112" spans="1:37" ht="18" customHeight="1"/>
  </sheetData>
  <sheetProtection password="DE37" sheet="1" scenarios="1" autoFilter="0"/>
  <mergeCells count="1">
    <mergeCell ref="A2:G2"/>
  </mergeCells>
  <phoneticPr fontId="2"/>
  <conditionalFormatting sqref="P6:P110">
    <cfRule type="expression" dxfId="15" priority="1" stopIfTrue="1">
      <formula>K6=2</formula>
    </cfRule>
  </conditionalFormatting>
  <conditionalFormatting sqref="Q6:Q110">
    <cfRule type="expression" dxfId="14" priority="2" stopIfTrue="1">
      <formula>K6=2</formula>
    </cfRule>
  </conditionalFormatting>
  <conditionalFormatting sqref="R6:R110">
    <cfRule type="expression" dxfId="13" priority="3" stopIfTrue="1">
      <formula>K6=2</formula>
    </cfRule>
  </conditionalFormatting>
  <conditionalFormatting sqref="S6:S110">
    <cfRule type="expression" dxfId="12" priority="4" stopIfTrue="1">
      <formula>K6=2</formula>
    </cfRule>
  </conditionalFormatting>
  <pageMargins left="0.28999999999999998" right="0.25" top="0.55000000000000004" bottom="0.57999999999999996" header="0.2" footer="0.3"/>
  <pageSetup paperSize="9" scale="58" fitToHeight="5" orientation="landscape" verticalDpi="4294967293" r:id="rId1"/>
  <headerFooter alignWithMargins="0">
    <oddHeader>&amp;R&amp;16【&amp;A】シート</oddHeader>
  </headerFooter>
</worksheet>
</file>

<file path=xl/worksheets/sheet4.xml><?xml version="1.0" encoding="utf-8"?>
<worksheet xmlns="http://schemas.openxmlformats.org/spreadsheetml/2006/main" xmlns:r="http://schemas.openxmlformats.org/officeDocument/2006/relationships">
  <sheetPr codeName="Sheet4">
    <pageSetUpPr fitToPage="1"/>
  </sheetPr>
  <dimension ref="A1:AO75"/>
  <sheetViews>
    <sheetView zoomScale="91" zoomScaleNormal="91" workbookViewId="0">
      <pane xSplit="13" ySplit="3" topLeftCell="N4" activePane="bottomRight" state="frozen"/>
      <selection pane="topRight" activeCell="N1" sqref="N1"/>
      <selection pane="bottomLeft" activeCell="A4" sqref="A4"/>
      <selection pane="bottomRight" activeCell="J1" sqref="J1"/>
    </sheetView>
  </sheetViews>
  <sheetFormatPr defaultColWidth="9" defaultRowHeight="13.2"/>
  <cols>
    <col min="1" max="1" width="3.6640625" style="66" customWidth="1"/>
    <col min="2" max="3" width="3.6640625" style="66" hidden="1" customWidth="1"/>
    <col min="4" max="4" width="7.33203125" style="66" hidden="1" customWidth="1"/>
    <col min="5" max="5" width="10.88671875" style="66" customWidth="1"/>
    <col min="6" max="6" width="7.109375" style="66" customWidth="1"/>
    <col min="7" max="7" width="4.109375" style="66" customWidth="1"/>
    <col min="8" max="8" width="4.77734375" style="66" customWidth="1"/>
    <col min="9" max="9" width="4.21875" style="66" hidden="1" customWidth="1"/>
    <col min="10" max="10" width="7.44140625" style="66" customWidth="1"/>
    <col min="11" max="11" width="5.44140625" style="66" customWidth="1"/>
    <col min="12" max="12" width="8" style="66" customWidth="1"/>
    <col min="13" max="13" width="17.88671875" style="66" customWidth="1"/>
    <col min="14" max="14" width="7.6640625" style="66" customWidth="1"/>
    <col min="15" max="15" width="8.109375" style="315" customWidth="1"/>
    <col min="16" max="16" width="1.77734375" style="66" customWidth="1"/>
    <col min="17" max="17" width="6.44140625" style="315" customWidth="1"/>
    <col min="18" max="18" width="8.109375" style="66" hidden="1" customWidth="1"/>
    <col min="19" max="19" width="15" style="66" customWidth="1"/>
    <col min="20" max="22" width="13.44140625" style="66" customWidth="1"/>
    <col min="23" max="23" width="9.44140625" style="66" customWidth="1"/>
    <col min="24" max="24" width="11.44140625" style="66" customWidth="1"/>
    <col min="25" max="26" width="5.109375" style="66" customWidth="1"/>
    <col min="27" max="27" width="7.44140625" style="66" customWidth="1"/>
    <col min="28" max="28" width="11" style="66" customWidth="1"/>
    <col min="29" max="29" width="18" style="66" customWidth="1"/>
    <col min="30" max="30" width="9" style="66"/>
    <col min="31" max="31" width="7" style="66" customWidth="1"/>
    <col min="32" max="32" width="5.44140625" style="66" bestFit="1" customWidth="1"/>
    <col min="33" max="33" width="13.44140625" style="66" customWidth="1"/>
    <col min="34" max="34" width="6.44140625" style="66" customWidth="1"/>
    <col min="35" max="35" width="7.6640625" style="66" customWidth="1"/>
    <col min="36" max="37" width="10" style="66" customWidth="1"/>
    <col min="38" max="40" width="3.109375" style="66" hidden="1" customWidth="1"/>
    <col min="41" max="41" width="8.88671875" customWidth="1"/>
    <col min="42" max="16384" width="9" style="66"/>
  </cols>
  <sheetData>
    <row r="1" spans="1:41" s="293" customFormat="1" ht="19.5" customHeight="1">
      <c r="A1" s="331"/>
      <c r="B1" s="331"/>
      <c r="C1" s="331"/>
      <c r="D1" s="331"/>
      <c r="E1" s="331"/>
      <c r="F1" s="331"/>
      <c r="G1" s="331"/>
      <c r="H1" s="332"/>
      <c r="I1" s="332"/>
      <c r="J1" s="397" t="s">
        <v>33</v>
      </c>
      <c r="K1" s="331"/>
      <c r="L1" s="331"/>
      <c r="M1" s="333"/>
      <c r="N1" s="332"/>
      <c r="O1" s="396" t="s">
        <v>2394</v>
      </c>
      <c r="P1" s="334"/>
      <c r="Q1" s="334"/>
      <c r="R1" s="331"/>
      <c r="S1" s="335"/>
      <c r="T1" s="335"/>
      <c r="U1" s="335"/>
      <c r="V1" s="335"/>
      <c r="W1" s="335"/>
      <c r="X1" s="335"/>
      <c r="Y1" s="331"/>
      <c r="Z1" s="331"/>
      <c r="AA1" s="331"/>
      <c r="AB1" s="331"/>
      <c r="AC1" s="331"/>
      <c r="AD1" s="331"/>
      <c r="AE1" s="331"/>
      <c r="AF1" s="331"/>
      <c r="AG1" s="335"/>
      <c r="AH1" s="335"/>
      <c r="AI1" s="335"/>
      <c r="AJ1" s="331"/>
      <c r="AK1" s="331"/>
      <c r="AL1" s="292"/>
      <c r="AM1" s="292"/>
      <c r="AN1" s="292"/>
    </row>
    <row r="2" spans="1:41" s="293" customFormat="1" ht="15" thickBot="1">
      <c r="E2" s="393" t="s">
        <v>2391</v>
      </c>
      <c r="F2" s="391"/>
      <c r="G2" s="392"/>
      <c r="H2" s="391"/>
      <c r="K2" s="389" t="s">
        <v>572</v>
      </c>
      <c r="L2" s="288" t="s">
        <v>2387</v>
      </c>
      <c r="N2" s="288"/>
      <c r="O2" s="294"/>
      <c r="Q2" s="294"/>
    </row>
    <row r="3" spans="1:41" ht="32.25" customHeight="1" thickBot="1">
      <c r="A3" s="109" t="s">
        <v>1616</v>
      </c>
      <c r="B3" s="387" t="s">
        <v>583</v>
      </c>
      <c r="C3" s="371" t="s">
        <v>584</v>
      </c>
      <c r="D3" s="368" t="s">
        <v>1612</v>
      </c>
      <c r="E3" s="370" t="s">
        <v>1620</v>
      </c>
      <c r="F3" s="370" t="s">
        <v>581</v>
      </c>
      <c r="G3" s="370" t="s">
        <v>565</v>
      </c>
      <c r="H3" s="395" t="s">
        <v>2393</v>
      </c>
      <c r="I3" s="371" t="s">
        <v>1602</v>
      </c>
      <c r="J3" s="383" t="s">
        <v>1614</v>
      </c>
      <c r="K3" s="377" t="s">
        <v>2381</v>
      </c>
      <c r="L3" s="388" t="s">
        <v>2390</v>
      </c>
      <c r="M3" s="380" t="s">
        <v>34</v>
      </c>
      <c r="N3" s="390" t="s">
        <v>1892</v>
      </c>
      <c r="O3" s="379" t="s">
        <v>685</v>
      </c>
      <c r="P3" s="369" t="str">
        <f t="shared" ref="P3:P34" si="0">IF(Q3="","","-")</f>
        <v>-</v>
      </c>
      <c r="Q3" s="394" t="s">
        <v>2376</v>
      </c>
      <c r="R3" s="371" t="s">
        <v>661</v>
      </c>
      <c r="S3" s="380" t="s">
        <v>1607</v>
      </c>
      <c r="T3" s="380" t="s">
        <v>566</v>
      </c>
      <c r="U3" s="381" t="s">
        <v>2377</v>
      </c>
      <c r="V3" s="381" t="s">
        <v>2378</v>
      </c>
      <c r="W3" s="373" t="s">
        <v>1594</v>
      </c>
      <c r="X3" s="382" t="s">
        <v>1141</v>
      </c>
      <c r="Y3" s="380" t="s">
        <v>563</v>
      </c>
      <c r="Z3" s="380" t="s">
        <v>564</v>
      </c>
      <c r="AA3" s="111" t="s">
        <v>1615</v>
      </c>
      <c r="AB3" s="390" t="s">
        <v>1617</v>
      </c>
      <c r="AC3" s="113" t="s">
        <v>2392</v>
      </c>
      <c r="AD3" s="114" t="s">
        <v>576</v>
      </c>
      <c r="AE3" s="112" t="s">
        <v>569</v>
      </c>
      <c r="AF3" s="115" t="s">
        <v>571</v>
      </c>
      <c r="AG3" s="374" t="s">
        <v>1593</v>
      </c>
      <c r="AH3" s="374" t="s">
        <v>1595</v>
      </c>
      <c r="AI3" s="371" t="s">
        <v>655</v>
      </c>
      <c r="AJ3" s="371" t="s">
        <v>555</v>
      </c>
      <c r="AK3" s="375" t="s">
        <v>568</v>
      </c>
      <c r="AL3" s="367" t="s">
        <v>657</v>
      </c>
      <c r="AM3" s="372" t="s">
        <v>658</v>
      </c>
      <c r="AN3" s="375" t="s">
        <v>659</v>
      </c>
      <c r="AO3" s="1"/>
    </row>
    <row r="4" spans="1:41" ht="15" thickTop="1">
      <c r="A4" s="67">
        <v>1</v>
      </c>
      <c r="B4" s="295">
        <v>201</v>
      </c>
      <c r="C4" s="295">
        <v>1</v>
      </c>
      <c r="D4" s="250" t="str">
        <f>IF($J4="","",VLOOKUP($J4,参照ﾃｰﾌﾞﾙ!$A$5:$F$485,3,FALSE))</f>
        <v/>
      </c>
      <c r="E4" s="99" t="str">
        <f>IF($J4="","",VLOOKUP(J4,参照ﾃｰﾌﾞﾙ!$A$5:$F$485,4,FALSE))</f>
        <v/>
      </c>
      <c r="F4" s="149" t="str">
        <f>IF(K4="","",VLOOKUP(K4,参照ﾃｰﾌﾞﾙ!$H$5:$I$64,2))</f>
        <v/>
      </c>
      <c r="G4" s="96" t="str">
        <f>IF(L4="","",VLOOKUP(L4,参照ﾃｰﾌﾞﾙ!$W$5:$Y$9,2,FALSE))</f>
        <v/>
      </c>
      <c r="H4" s="270" t="str">
        <f>IF(N4="","",VLOOKUP(N4,参照ﾃｰﾌﾞﾙ!$W$6:$Y$7,2,FALSE))</f>
        <v/>
      </c>
      <c r="I4" s="296"/>
      <c r="J4" s="193"/>
      <c r="K4" s="179"/>
      <c r="L4" s="194"/>
      <c r="M4" s="195"/>
      <c r="N4" s="231"/>
      <c r="O4" s="198"/>
      <c r="P4" s="316" t="str">
        <f t="shared" si="0"/>
        <v/>
      </c>
      <c r="Q4" s="245"/>
      <c r="R4" s="225"/>
      <c r="S4" s="199"/>
      <c r="T4" s="199"/>
      <c r="U4" s="199"/>
      <c r="V4" s="199"/>
      <c r="W4" s="199"/>
      <c r="X4" s="254"/>
      <c r="Y4" s="199"/>
      <c r="Z4" s="199"/>
      <c r="AA4" s="199"/>
      <c r="AB4" s="194"/>
      <c r="AC4" s="208"/>
      <c r="AD4" s="276"/>
      <c r="AE4" s="179"/>
      <c r="AF4" s="209"/>
      <c r="AG4" s="236" t="str">
        <f>$U4&amp;" "&amp;$V4</f>
        <v xml:space="preserve"> </v>
      </c>
      <c r="AH4" s="62" t="str">
        <f>IF($W4="","JPN",VLOOKUP($W4,参照ﾃｰﾌﾞﾙ!$P$5:$R$223,3,FALSE))</f>
        <v>JPN</v>
      </c>
      <c r="AI4" s="236"/>
      <c r="AJ4" s="62" t="str">
        <f>IF($O4="","",基本データ!$C$13)</f>
        <v/>
      </c>
      <c r="AK4" s="277" t="str">
        <f>IF($O4="","",基本データ!$C$14)</f>
        <v/>
      </c>
      <c r="AL4" s="289"/>
      <c r="AM4" s="290"/>
      <c r="AN4" s="291"/>
    </row>
    <row r="5" spans="1:41" ht="14.4">
      <c r="A5" s="69"/>
      <c r="B5" s="297">
        <v>202</v>
      </c>
      <c r="C5" s="70">
        <v>2</v>
      </c>
      <c r="D5" s="298"/>
      <c r="E5" s="97"/>
      <c r="F5" s="150"/>
      <c r="G5" s="97"/>
      <c r="H5" s="269" t="str">
        <f>IF(N5="","",VLOOKUP(N5,参照ﾃｰﾌﾞﾙ!$W$6:$Y$7,2,FALSE))</f>
        <v/>
      </c>
      <c r="I5" s="299"/>
      <c r="J5" s="100"/>
      <c r="K5" s="72"/>
      <c r="L5" s="72"/>
      <c r="M5" s="70"/>
      <c r="N5" s="232"/>
      <c r="O5" s="200"/>
      <c r="P5" s="317" t="str">
        <f t="shared" si="0"/>
        <v/>
      </c>
      <c r="Q5" s="246"/>
      <c r="R5" s="226"/>
      <c r="S5" s="199"/>
      <c r="T5" s="199"/>
      <c r="U5" s="199"/>
      <c r="V5" s="199"/>
      <c r="W5" s="201"/>
      <c r="X5" s="255"/>
      <c r="Y5" s="201"/>
      <c r="Z5" s="201"/>
      <c r="AA5" s="201"/>
      <c r="AB5" s="72"/>
      <c r="AC5" s="213"/>
      <c r="AD5" s="214"/>
      <c r="AE5" s="72"/>
      <c r="AF5" s="215"/>
      <c r="AG5" s="73" t="str">
        <f t="shared" ref="AG5:AG68" si="1">$U5&amp;" "&amp;$V5</f>
        <v xml:space="preserve"> </v>
      </c>
      <c r="AH5" s="236" t="str">
        <f>IF($W5="","JPN",VLOOKUP($W5,参照ﾃｰﾌﾞﾙ!$P$5:$R$223,3,FALSE))</f>
        <v>JPN</v>
      </c>
      <c r="AI5" s="73"/>
      <c r="AJ5" s="63" t="str">
        <f>IF($O5="","",基本データ!$C$13)</f>
        <v/>
      </c>
      <c r="AK5" s="278" t="str">
        <f>IF($O5="","",基本データ!$C$14)</f>
        <v/>
      </c>
      <c r="AL5" s="214"/>
      <c r="AM5" s="72"/>
      <c r="AN5" s="273"/>
    </row>
    <row r="6" spans="1:41" ht="14.4">
      <c r="A6" s="69"/>
      <c r="B6" s="297">
        <v>203</v>
      </c>
      <c r="C6" s="70">
        <v>3</v>
      </c>
      <c r="D6" s="298"/>
      <c r="E6" s="97"/>
      <c r="F6" s="150"/>
      <c r="G6" s="97"/>
      <c r="H6" s="267" t="str">
        <f>IF(N6="","",VLOOKUP(N6,参照ﾃｰﾌﾞﾙ!$W$6:$Y$7,2,FALSE))</f>
        <v/>
      </c>
      <c r="I6" s="299"/>
      <c r="J6" s="100"/>
      <c r="K6" s="72"/>
      <c r="L6" s="72"/>
      <c r="M6" s="70"/>
      <c r="N6" s="232"/>
      <c r="O6" s="200"/>
      <c r="P6" s="317" t="str">
        <f t="shared" si="0"/>
        <v/>
      </c>
      <c r="Q6" s="246"/>
      <c r="R6" s="226"/>
      <c r="S6" s="199"/>
      <c r="T6" s="199"/>
      <c r="U6" s="199"/>
      <c r="V6" s="199"/>
      <c r="W6" s="201"/>
      <c r="X6" s="255"/>
      <c r="Y6" s="201"/>
      <c r="Z6" s="201"/>
      <c r="AA6" s="201"/>
      <c r="AB6" s="72"/>
      <c r="AC6" s="213"/>
      <c r="AD6" s="214"/>
      <c r="AE6" s="72"/>
      <c r="AF6" s="215"/>
      <c r="AG6" s="73" t="str">
        <f t="shared" si="1"/>
        <v xml:space="preserve"> </v>
      </c>
      <c r="AH6" s="73" t="str">
        <f>IF($W6="","JPN",VLOOKUP($W6,参照ﾃｰﾌﾞﾙ!$P$5:$R$223,3,FALSE))</f>
        <v>JPN</v>
      </c>
      <c r="AI6" s="73"/>
      <c r="AJ6" s="73" t="str">
        <f>IF($O6="","",基本データ!$C$13)</f>
        <v/>
      </c>
      <c r="AK6" s="279" t="str">
        <f>IF($O6="","",基本データ!$C$14)</f>
        <v/>
      </c>
      <c r="AL6" s="214"/>
      <c r="AM6" s="72"/>
      <c r="AN6" s="273"/>
    </row>
    <row r="7" spans="1:41" ht="14.4">
      <c r="A7" s="69"/>
      <c r="B7" s="297">
        <v>204</v>
      </c>
      <c r="C7" s="70">
        <v>4</v>
      </c>
      <c r="D7" s="298"/>
      <c r="E7" s="97"/>
      <c r="F7" s="150"/>
      <c r="G7" s="97"/>
      <c r="H7" s="267" t="str">
        <f>IF(N7="","",VLOOKUP(N7,参照ﾃｰﾌﾞﾙ!$W$6:$Y$7,2,FALSE))</f>
        <v/>
      </c>
      <c r="I7" s="299"/>
      <c r="J7" s="100"/>
      <c r="K7" s="72"/>
      <c r="L7" s="72"/>
      <c r="M7" s="70"/>
      <c r="N7" s="232"/>
      <c r="O7" s="200"/>
      <c r="P7" s="317" t="str">
        <f t="shared" si="0"/>
        <v/>
      </c>
      <c r="Q7" s="246"/>
      <c r="R7" s="226"/>
      <c r="S7" s="199"/>
      <c r="T7" s="199"/>
      <c r="U7" s="199"/>
      <c r="V7" s="199"/>
      <c r="W7" s="201"/>
      <c r="X7" s="255"/>
      <c r="Y7" s="201"/>
      <c r="Z7" s="201"/>
      <c r="AA7" s="201"/>
      <c r="AB7" s="72"/>
      <c r="AC7" s="213"/>
      <c r="AD7" s="214"/>
      <c r="AE7" s="72"/>
      <c r="AF7" s="215"/>
      <c r="AG7" s="73" t="str">
        <f t="shared" si="1"/>
        <v xml:space="preserve"> </v>
      </c>
      <c r="AH7" s="73" t="str">
        <f>IF($W7="","JPN",VLOOKUP($W7,参照ﾃｰﾌﾞﾙ!$P$5:$R$223,3,FALSE))</f>
        <v>JPN</v>
      </c>
      <c r="AI7" s="73"/>
      <c r="AJ7" s="73" t="str">
        <f>IF($O7="","",基本データ!$C$13)</f>
        <v/>
      </c>
      <c r="AK7" s="279" t="str">
        <f>IF($O7="","",基本データ!$C$14)</f>
        <v/>
      </c>
      <c r="AL7" s="214"/>
      <c r="AM7" s="72"/>
      <c r="AN7" s="273"/>
    </row>
    <row r="8" spans="1:41" ht="14.4">
      <c r="A8" s="69"/>
      <c r="B8" s="297">
        <v>205</v>
      </c>
      <c r="C8" s="70">
        <v>5</v>
      </c>
      <c r="D8" s="298"/>
      <c r="E8" s="97"/>
      <c r="F8" s="150"/>
      <c r="G8" s="97"/>
      <c r="H8" s="267" t="str">
        <f>IF(N8="","",VLOOKUP(N8,参照ﾃｰﾌﾞﾙ!$W$6:$Y$7,2,FALSE))</f>
        <v/>
      </c>
      <c r="I8" s="299"/>
      <c r="J8" s="100"/>
      <c r="K8" s="72"/>
      <c r="L8" s="72"/>
      <c r="M8" s="70"/>
      <c r="N8" s="232"/>
      <c r="O8" s="200"/>
      <c r="P8" s="317" t="str">
        <f t="shared" si="0"/>
        <v/>
      </c>
      <c r="Q8" s="246"/>
      <c r="R8" s="226"/>
      <c r="S8" s="199"/>
      <c r="T8" s="199"/>
      <c r="U8" s="199"/>
      <c r="V8" s="199"/>
      <c r="W8" s="201"/>
      <c r="X8" s="255"/>
      <c r="Y8" s="201"/>
      <c r="Z8" s="201"/>
      <c r="AA8" s="201"/>
      <c r="AB8" s="72"/>
      <c r="AC8" s="213"/>
      <c r="AD8" s="214"/>
      <c r="AE8" s="72"/>
      <c r="AF8" s="215"/>
      <c r="AG8" s="73" t="str">
        <f t="shared" si="1"/>
        <v xml:space="preserve"> </v>
      </c>
      <c r="AH8" s="73" t="str">
        <f>IF($W8="","JPN",VLOOKUP($W8,参照ﾃｰﾌﾞﾙ!$P$5:$R$223,3,FALSE))</f>
        <v>JPN</v>
      </c>
      <c r="AI8" s="73"/>
      <c r="AJ8" s="73" t="str">
        <f>IF($O8="","",基本データ!$C$13)</f>
        <v/>
      </c>
      <c r="AK8" s="279" t="str">
        <f>IF($O8="","",基本データ!$C$14)</f>
        <v/>
      </c>
      <c r="AL8" s="214"/>
      <c r="AM8" s="72"/>
      <c r="AN8" s="273"/>
    </row>
    <row r="9" spans="1:41" ht="14.4">
      <c r="A9" s="74"/>
      <c r="B9" s="68">
        <v>206</v>
      </c>
      <c r="C9" s="68">
        <v>6</v>
      </c>
      <c r="D9" s="300"/>
      <c r="E9" s="96"/>
      <c r="F9" s="149"/>
      <c r="G9" s="96"/>
      <c r="H9" s="271" t="str">
        <f>IF(N9="","",VLOOKUP(N9,参照ﾃｰﾌﾞﾙ!$W$6:$Y$7,2,FALSE))</f>
        <v/>
      </c>
      <c r="I9" s="301"/>
      <c r="J9" s="101"/>
      <c r="K9" s="77"/>
      <c r="L9" s="77"/>
      <c r="M9" s="68"/>
      <c r="N9" s="233"/>
      <c r="O9" s="202"/>
      <c r="P9" s="318" t="str">
        <f t="shared" si="0"/>
        <v/>
      </c>
      <c r="Q9" s="247"/>
      <c r="R9" s="227"/>
      <c r="S9" s="203"/>
      <c r="T9" s="203"/>
      <c r="U9" s="203"/>
      <c r="V9" s="203"/>
      <c r="W9" s="203"/>
      <c r="X9" s="256"/>
      <c r="Y9" s="203"/>
      <c r="Z9" s="203"/>
      <c r="AA9" s="203"/>
      <c r="AB9" s="77"/>
      <c r="AC9" s="216"/>
      <c r="AD9" s="217"/>
      <c r="AE9" s="77"/>
      <c r="AF9" s="218"/>
      <c r="AG9" s="76" t="str">
        <f t="shared" si="1"/>
        <v xml:space="preserve"> </v>
      </c>
      <c r="AH9" s="76" t="str">
        <f>IF($W9="","JPN",VLOOKUP($W9,参照ﾃｰﾌﾞﾙ!$P$5:$R$223,3,FALSE))</f>
        <v>JPN</v>
      </c>
      <c r="AI9" s="76"/>
      <c r="AJ9" s="76" t="str">
        <f>IF($O9="","",基本データ!$C$13)</f>
        <v/>
      </c>
      <c r="AK9" s="280" t="str">
        <f>IF($O9="","",基本データ!$C$14)</f>
        <v/>
      </c>
      <c r="AL9" s="217"/>
      <c r="AM9" s="77"/>
      <c r="AN9" s="274"/>
    </row>
    <row r="10" spans="1:41" ht="14.4">
      <c r="A10" s="78">
        <v>2</v>
      </c>
      <c r="B10" s="297">
        <v>207</v>
      </c>
      <c r="C10" s="70">
        <v>1</v>
      </c>
      <c r="D10" s="34" t="str">
        <f>IF($J10="","",VLOOKUP($J10,参照ﾃｰﾌﾞﾙ!$A$5:$F$485,3,FALSE))</f>
        <v/>
      </c>
      <c r="E10" s="45" t="str">
        <f>IF($J10="","",VLOOKUP(J10,参照ﾃｰﾌﾞﾙ!$A$5:$F$485,4,FALSE))</f>
        <v/>
      </c>
      <c r="F10" s="151" t="str">
        <f>IF(K10="","",VLOOKUP(K10,参照ﾃｰﾌﾞﾙ!$H$5:$I$64,2))</f>
        <v/>
      </c>
      <c r="G10" s="98" t="str">
        <f>IF(L10="","",VLOOKUP(L10,参照ﾃｰﾌﾞﾙ!$W$5:$Y$9,2,FALSE))</f>
        <v/>
      </c>
      <c r="H10" s="272" t="str">
        <f>IF(N10="","",VLOOKUP(N10,参照ﾃｰﾌﾞﾙ!$W$6:$Y$7,2,FALSE))</f>
        <v/>
      </c>
      <c r="I10" s="302"/>
      <c r="J10" s="176"/>
      <c r="K10" s="180"/>
      <c r="L10" s="197"/>
      <c r="M10" s="196"/>
      <c r="N10" s="234"/>
      <c r="O10" s="204"/>
      <c r="P10" s="319" t="str">
        <f t="shared" si="0"/>
        <v/>
      </c>
      <c r="Q10" s="248"/>
      <c r="R10" s="228"/>
      <c r="S10" s="199"/>
      <c r="T10" s="199"/>
      <c r="U10" s="199"/>
      <c r="V10" s="199"/>
      <c r="W10" s="205"/>
      <c r="X10" s="257"/>
      <c r="Y10" s="205"/>
      <c r="Z10" s="205"/>
      <c r="AA10" s="205"/>
      <c r="AB10" s="197"/>
      <c r="AC10" s="210"/>
      <c r="AD10" s="211"/>
      <c r="AE10" s="197"/>
      <c r="AF10" s="212"/>
      <c r="AG10" s="80" t="str">
        <f t="shared" si="1"/>
        <v xml:space="preserve"> </v>
      </c>
      <c r="AH10" s="80" t="str">
        <f>IF($W10="","JPN",VLOOKUP($W10,参照ﾃｰﾌﾞﾙ!$P$5:$R$223,3,FALSE))</f>
        <v>JPN</v>
      </c>
      <c r="AI10" s="80"/>
      <c r="AJ10" s="80" t="str">
        <f>IF($O10="","",基本データ!$C$13)</f>
        <v/>
      </c>
      <c r="AK10" s="281" t="str">
        <f>IF($O10="","",基本データ!$C$14)</f>
        <v/>
      </c>
      <c r="AL10" s="303"/>
      <c r="AM10" s="304"/>
      <c r="AN10" s="305"/>
    </row>
    <row r="11" spans="1:41" ht="14.4">
      <c r="A11" s="69"/>
      <c r="B11" s="297">
        <v>208</v>
      </c>
      <c r="C11" s="70">
        <v>2</v>
      </c>
      <c r="D11" s="298"/>
      <c r="E11" s="97"/>
      <c r="F11" s="150"/>
      <c r="G11" s="97"/>
      <c r="H11" s="269" t="str">
        <f>IF(N11="","",VLOOKUP(N11,参照ﾃｰﾌﾞﾙ!$W$6:$Y$7,2,FALSE))</f>
        <v/>
      </c>
      <c r="I11" s="299"/>
      <c r="J11" s="100"/>
      <c r="K11" s="72"/>
      <c r="L11" s="72"/>
      <c r="M11" s="70"/>
      <c r="N11" s="232"/>
      <c r="O11" s="200"/>
      <c r="P11" s="317" t="str">
        <f t="shared" si="0"/>
        <v/>
      </c>
      <c r="Q11" s="246"/>
      <c r="R11" s="226"/>
      <c r="S11" s="199"/>
      <c r="T11" s="199"/>
      <c r="U11" s="199"/>
      <c r="V11" s="199"/>
      <c r="W11" s="201"/>
      <c r="X11" s="255"/>
      <c r="Y11" s="201"/>
      <c r="Z11" s="201"/>
      <c r="AA11" s="201"/>
      <c r="AB11" s="72"/>
      <c r="AC11" s="213"/>
      <c r="AD11" s="214"/>
      <c r="AE11" s="72"/>
      <c r="AF11" s="215"/>
      <c r="AG11" s="73" t="str">
        <f t="shared" si="1"/>
        <v xml:space="preserve"> </v>
      </c>
      <c r="AH11" s="73" t="str">
        <f>IF($W11="","JPN",VLOOKUP($W11,参照ﾃｰﾌﾞﾙ!$P$5:$R$223,3,FALSE))</f>
        <v>JPN</v>
      </c>
      <c r="AI11" s="73"/>
      <c r="AJ11" s="73" t="str">
        <f>IF($O11="","",基本データ!$C$13)</f>
        <v/>
      </c>
      <c r="AK11" s="279" t="str">
        <f>IF($O11="","",基本データ!$C$14)</f>
        <v/>
      </c>
      <c r="AL11" s="214"/>
      <c r="AM11" s="72"/>
      <c r="AN11" s="273"/>
    </row>
    <row r="12" spans="1:41" ht="14.4">
      <c r="A12" s="69"/>
      <c r="B12" s="297">
        <v>209</v>
      </c>
      <c r="C12" s="70">
        <v>3</v>
      </c>
      <c r="D12" s="298"/>
      <c r="E12" s="97"/>
      <c r="F12" s="150"/>
      <c r="G12" s="97"/>
      <c r="H12" s="267" t="str">
        <f>IF(N12="","",VLOOKUP(N12,参照ﾃｰﾌﾞﾙ!$W$6:$Y$7,2,FALSE))</f>
        <v/>
      </c>
      <c r="I12" s="299"/>
      <c r="J12" s="100"/>
      <c r="K12" s="72"/>
      <c r="L12" s="72"/>
      <c r="M12" s="70"/>
      <c r="N12" s="232"/>
      <c r="O12" s="200"/>
      <c r="P12" s="317" t="str">
        <f t="shared" si="0"/>
        <v/>
      </c>
      <c r="Q12" s="246"/>
      <c r="R12" s="226"/>
      <c r="S12" s="199"/>
      <c r="T12" s="199"/>
      <c r="U12" s="199"/>
      <c r="V12" s="199"/>
      <c r="W12" s="201"/>
      <c r="X12" s="255"/>
      <c r="Y12" s="201"/>
      <c r="Z12" s="201"/>
      <c r="AA12" s="201"/>
      <c r="AB12" s="72"/>
      <c r="AC12" s="213"/>
      <c r="AD12" s="214"/>
      <c r="AE12" s="72"/>
      <c r="AF12" s="215"/>
      <c r="AG12" s="73" t="str">
        <f t="shared" si="1"/>
        <v xml:space="preserve"> </v>
      </c>
      <c r="AH12" s="73" t="str">
        <f>IF($W12="","JPN",VLOOKUP($W12,参照ﾃｰﾌﾞﾙ!$P$5:$R$223,3,FALSE))</f>
        <v>JPN</v>
      </c>
      <c r="AI12" s="73"/>
      <c r="AJ12" s="73" t="str">
        <f>IF($O12="","",基本データ!$C$13)</f>
        <v/>
      </c>
      <c r="AK12" s="279" t="str">
        <f>IF($O12="","",基本データ!$C$14)</f>
        <v/>
      </c>
      <c r="AL12" s="214"/>
      <c r="AM12" s="72"/>
      <c r="AN12" s="273"/>
    </row>
    <row r="13" spans="1:41" ht="14.4">
      <c r="A13" s="69"/>
      <c r="B13" s="297">
        <v>210</v>
      </c>
      <c r="C13" s="70">
        <v>4</v>
      </c>
      <c r="D13" s="298"/>
      <c r="E13" s="97"/>
      <c r="F13" s="150"/>
      <c r="G13" s="97"/>
      <c r="H13" s="267" t="str">
        <f>IF(N13="","",VLOOKUP(N13,参照ﾃｰﾌﾞﾙ!$W$6:$Y$7,2,FALSE))</f>
        <v/>
      </c>
      <c r="I13" s="299"/>
      <c r="J13" s="100"/>
      <c r="K13" s="72"/>
      <c r="L13" s="72"/>
      <c r="M13" s="70"/>
      <c r="N13" s="232"/>
      <c r="O13" s="200"/>
      <c r="P13" s="317" t="str">
        <f t="shared" si="0"/>
        <v/>
      </c>
      <c r="Q13" s="246"/>
      <c r="R13" s="226"/>
      <c r="S13" s="199"/>
      <c r="T13" s="199"/>
      <c r="U13" s="199"/>
      <c r="V13" s="199"/>
      <c r="W13" s="201"/>
      <c r="X13" s="255"/>
      <c r="Y13" s="201"/>
      <c r="Z13" s="201"/>
      <c r="AA13" s="201"/>
      <c r="AB13" s="72"/>
      <c r="AC13" s="213"/>
      <c r="AD13" s="214"/>
      <c r="AE13" s="72"/>
      <c r="AF13" s="215"/>
      <c r="AG13" s="73" t="str">
        <f t="shared" si="1"/>
        <v xml:space="preserve"> </v>
      </c>
      <c r="AH13" s="73" t="str">
        <f>IF($W13="","JPN",VLOOKUP($W13,参照ﾃｰﾌﾞﾙ!$P$5:$R$223,3,FALSE))</f>
        <v>JPN</v>
      </c>
      <c r="AI13" s="73"/>
      <c r="AJ13" s="73" t="str">
        <f>IF($O13="","",基本データ!$C$13)</f>
        <v/>
      </c>
      <c r="AK13" s="279" t="str">
        <f>IF($O13="","",基本データ!$C$14)</f>
        <v/>
      </c>
      <c r="AL13" s="214"/>
      <c r="AM13" s="72"/>
      <c r="AN13" s="273"/>
    </row>
    <row r="14" spans="1:41" ht="14.4">
      <c r="A14" s="69"/>
      <c r="B14" s="297">
        <v>211</v>
      </c>
      <c r="C14" s="70">
        <v>5</v>
      </c>
      <c r="D14" s="298"/>
      <c r="E14" s="97"/>
      <c r="F14" s="150"/>
      <c r="G14" s="97"/>
      <c r="H14" s="267" t="str">
        <f>IF(N14="","",VLOOKUP(N14,参照ﾃｰﾌﾞﾙ!$W$6:$Y$7,2,FALSE))</f>
        <v/>
      </c>
      <c r="I14" s="299"/>
      <c r="J14" s="100"/>
      <c r="K14" s="72"/>
      <c r="L14" s="72"/>
      <c r="M14" s="70"/>
      <c r="N14" s="232"/>
      <c r="O14" s="200"/>
      <c r="P14" s="317" t="str">
        <f t="shared" si="0"/>
        <v/>
      </c>
      <c r="Q14" s="246"/>
      <c r="R14" s="226"/>
      <c r="S14" s="199"/>
      <c r="T14" s="199"/>
      <c r="U14" s="199"/>
      <c r="V14" s="199"/>
      <c r="W14" s="201"/>
      <c r="X14" s="255"/>
      <c r="Y14" s="201"/>
      <c r="Z14" s="201"/>
      <c r="AA14" s="201"/>
      <c r="AB14" s="72"/>
      <c r="AC14" s="213"/>
      <c r="AD14" s="214"/>
      <c r="AE14" s="72"/>
      <c r="AF14" s="215"/>
      <c r="AG14" s="73" t="str">
        <f t="shared" si="1"/>
        <v xml:space="preserve"> </v>
      </c>
      <c r="AH14" s="73" t="str">
        <f>IF($W14="","JPN",VLOOKUP($W14,参照ﾃｰﾌﾞﾙ!$P$5:$R$223,3,FALSE))</f>
        <v>JPN</v>
      </c>
      <c r="AI14" s="73"/>
      <c r="AJ14" s="73" t="str">
        <f>IF($O14="","",基本データ!$C$13)</f>
        <v/>
      </c>
      <c r="AK14" s="279" t="str">
        <f>IF($O14="","",基本データ!$C$14)</f>
        <v/>
      </c>
      <c r="AL14" s="214"/>
      <c r="AM14" s="72"/>
      <c r="AN14" s="273"/>
    </row>
    <row r="15" spans="1:41" ht="14.4">
      <c r="A15" s="74"/>
      <c r="B15" s="68">
        <v>212</v>
      </c>
      <c r="C15" s="68">
        <v>6</v>
      </c>
      <c r="D15" s="300"/>
      <c r="E15" s="96"/>
      <c r="F15" s="149"/>
      <c r="G15" s="96"/>
      <c r="H15" s="271" t="str">
        <f>IF(N15="","",VLOOKUP(N15,参照ﾃｰﾌﾞﾙ!$W$6:$Y$7,2,FALSE))</f>
        <v/>
      </c>
      <c r="I15" s="301"/>
      <c r="J15" s="101"/>
      <c r="K15" s="77"/>
      <c r="L15" s="77"/>
      <c r="M15" s="68"/>
      <c r="N15" s="233"/>
      <c r="O15" s="202"/>
      <c r="P15" s="318" t="str">
        <f t="shared" si="0"/>
        <v/>
      </c>
      <c r="Q15" s="247"/>
      <c r="R15" s="227"/>
      <c r="S15" s="203"/>
      <c r="T15" s="203"/>
      <c r="U15" s="203"/>
      <c r="V15" s="203"/>
      <c r="W15" s="203"/>
      <c r="X15" s="256"/>
      <c r="Y15" s="203"/>
      <c r="Z15" s="203"/>
      <c r="AA15" s="203"/>
      <c r="AB15" s="77"/>
      <c r="AC15" s="216"/>
      <c r="AD15" s="217"/>
      <c r="AE15" s="77"/>
      <c r="AF15" s="218"/>
      <c r="AG15" s="76" t="str">
        <f t="shared" si="1"/>
        <v xml:space="preserve"> </v>
      </c>
      <c r="AH15" s="76" t="str">
        <f>IF($W15="","JPN",VLOOKUP($W15,参照ﾃｰﾌﾞﾙ!$P$5:$R$223,3,FALSE))</f>
        <v>JPN</v>
      </c>
      <c r="AI15" s="76"/>
      <c r="AJ15" s="76" t="str">
        <f>IF($O15="","",基本データ!$C$13)</f>
        <v/>
      </c>
      <c r="AK15" s="280" t="str">
        <f>IF($O15="","",基本データ!$C$14)</f>
        <v/>
      </c>
      <c r="AL15" s="217"/>
      <c r="AM15" s="77"/>
      <c r="AN15" s="274"/>
    </row>
    <row r="16" spans="1:41" ht="14.4">
      <c r="A16" s="78">
        <v>3</v>
      </c>
      <c r="B16" s="297">
        <v>213</v>
      </c>
      <c r="C16" s="70">
        <v>1</v>
      </c>
      <c r="D16" s="34" t="str">
        <f>IF($J16="","",VLOOKUP($J16,参照ﾃｰﾌﾞﾙ!$A$5:$F$485,3,FALSE))</f>
        <v/>
      </c>
      <c r="E16" s="45" t="str">
        <f>IF($J16="","",VLOOKUP(J16,参照ﾃｰﾌﾞﾙ!$A$5:$F$485,4,FALSE))</f>
        <v/>
      </c>
      <c r="F16" s="151" t="str">
        <f>IF(K16="","",VLOOKUP(K16,参照ﾃｰﾌﾞﾙ!$H$5:$I$64,2))</f>
        <v/>
      </c>
      <c r="G16" s="98" t="str">
        <f>IF(L16="","",VLOOKUP(L16,参照ﾃｰﾌﾞﾙ!$W$5:$Y$9,2,FALSE))</f>
        <v/>
      </c>
      <c r="H16" s="272" t="str">
        <f>IF(N16="","",VLOOKUP(N16,参照ﾃｰﾌﾞﾙ!$W$6:$Y$7,2,FALSE))</f>
        <v/>
      </c>
      <c r="I16" s="302"/>
      <c r="J16" s="176"/>
      <c r="K16" s="180"/>
      <c r="L16" s="197"/>
      <c r="M16" s="196"/>
      <c r="N16" s="234"/>
      <c r="O16" s="204"/>
      <c r="P16" s="319" t="str">
        <f t="shared" si="0"/>
        <v/>
      </c>
      <c r="Q16" s="248"/>
      <c r="R16" s="228"/>
      <c r="S16" s="199"/>
      <c r="T16" s="199"/>
      <c r="U16" s="199"/>
      <c r="V16" s="199"/>
      <c r="W16" s="205"/>
      <c r="X16" s="257"/>
      <c r="Y16" s="205"/>
      <c r="Z16" s="205"/>
      <c r="AA16" s="205"/>
      <c r="AB16" s="197"/>
      <c r="AC16" s="210"/>
      <c r="AD16" s="211"/>
      <c r="AE16" s="197"/>
      <c r="AF16" s="212"/>
      <c r="AG16" s="80" t="str">
        <f t="shared" si="1"/>
        <v xml:space="preserve"> </v>
      </c>
      <c r="AH16" s="80" t="str">
        <f>IF($W16="","JPN",VLOOKUP($W16,参照ﾃｰﾌﾞﾙ!$P$5:$R$223,3,FALSE))</f>
        <v>JPN</v>
      </c>
      <c r="AI16" s="80"/>
      <c r="AJ16" s="80" t="str">
        <f>IF($O16="","",基本データ!$C$13)</f>
        <v/>
      </c>
      <c r="AK16" s="281" t="str">
        <f>IF($O16="","",基本データ!$C$14)</f>
        <v/>
      </c>
      <c r="AL16" s="303"/>
      <c r="AM16" s="304"/>
      <c r="AN16" s="305"/>
    </row>
    <row r="17" spans="1:40" ht="14.4">
      <c r="A17" s="69"/>
      <c r="B17" s="297">
        <v>214</v>
      </c>
      <c r="C17" s="70">
        <v>2</v>
      </c>
      <c r="D17" s="298"/>
      <c r="E17" s="97"/>
      <c r="F17" s="150"/>
      <c r="G17" s="97"/>
      <c r="H17" s="269" t="str">
        <f>IF(N17="","",VLOOKUP(N17,参照ﾃｰﾌﾞﾙ!$W$6:$Y$7,2,FALSE))</f>
        <v/>
      </c>
      <c r="I17" s="299"/>
      <c r="J17" s="100"/>
      <c r="K17" s="72"/>
      <c r="L17" s="72"/>
      <c r="M17" s="70"/>
      <c r="N17" s="232"/>
      <c r="O17" s="200"/>
      <c r="P17" s="317" t="str">
        <f t="shared" si="0"/>
        <v/>
      </c>
      <c r="Q17" s="246"/>
      <c r="R17" s="226"/>
      <c r="S17" s="199"/>
      <c r="T17" s="199"/>
      <c r="U17" s="199"/>
      <c r="V17" s="199"/>
      <c r="W17" s="201"/>
      <c r="X17" s="255"/>
      <c r="Y17" s="201"/>
      <c r="Z17" s="201"/>
      <c r="AA17" s="201"/>
      <c r="AB17" s="72"/>
      <c r="AC17" s="213"/>
      <c r="AD17" s="214"/>
      <c r="AE17" s="72"/>
      <c r="AF17" s="215"/>
      <c r="AG17" s="73" t="str">
        <f t="shared" si="1"/>
        <v xml:space="preserve"> </v>
      </c>
      <c r="AH17" s="73" t="str">
        <f>IF($W17="","JPN",VLOOKUP($W17,参照ﾃｰﾌﾞﾙ!$P$5:$R$223,3,FALSE))</f>
        <v>JPN</v>
      </c>
      <c r="AI17" s="73"/>
      <c r="AJ17" s="73" t="str">
        <f>IF($O17="","",基本データ!$C$13)</f>
        <v/>
      </c>
      <c r="AK17" s="279" t="str">
        <f>IF($O17="","",基本データ!$C$14)</f>
        <v/>
      </c>
      <c r="AL17" s="214"/>
      <c r="AM17" s="72"/>
      <c r="AN17" s="273"/>
    </row>
    <row r="18" spans="1:40" ht="14.4">
      <c r="A18" s="69"/>
      <c r="B18" s="297">
        <v>215</v>
      </c>
      <c r="C18" s="70">
        <v>3</v>
      </c>
      <c r="D18" s="298"/>
      <c r="E18" s="97"/>
      <c r="F18" s="150"/>
      <c r="G18" s="97"/>
      <c r="H18" s="267" t="str">
        <f>IF(N18="","",VLOOKUP(N18,参照ﾃｰﾌﾞﾙ!$W$6:$Y$7,2,FALSE))</f>
        <v/>
      </c>
      <c r="I18" s="299"/>
      <c r="J18" s="100"/>
      <c r="K18" s="72"/>
      <c r="L18" s="72"/>
      <c r="M18" s="70"/>
      <c r="N18" s="232"/>
      <c r="O18" s="200"/>
      <c r="P18" s="317" t="str">
        <f t="shared" si="0"/>
        <v/>
      </c>
      <c r="Q18" s="246"/>
      <c r="R18" s="226"/>
      <c r="S18" s="199"/>
      <c r="T18" s="199"/>
      <c r="U18" s="199"/>
      <c r="V18" s="199"/>
      <c r="W18" s="201"/>
      <c r="X18" s="255"/>
      <c r="Y18" s="201"/>
      <c r="Z18" s="201"/>
      <c r="AA18" s="201"/>
      <c r="AB18" s="72"/>
      <c r="AC18" s="213"/>
      <c r="AD18" s="214"/>
      <c r="AE18" s="72"/>
      <c r="AF18" s="215"/>
      <c r="AG18" s="73" t="str">
        <f t="shared" si="1"/>
        <v xml:space="preserve"> </v>
      </c>
      <c r="AH18" s="73" t="str">
        <f>IF($W18="","JPN",VLOOKUP($W18,参照ﾃｰﾌﾞﾙ!$P$5:$R$223,3,FALSE))</f>
        <v>JPN</v>
      </c>
      <c r="AI18" s="73"/>
      <c r="AJ18" s="73" t="str">
        <f>IF($O18="","",基本データ!$C$13)</f>
        <v/>
      </c>
      <c r="AK18" s="279" t="str">
        <f>IF($O18="","",基本データ!$C$14)</f>
        <v/>
      </c>
      <c r="AL18" s="214"/>
      <c r="AM18" s="72"/>
      <c r="AN18" s="273"/>
    </row>
    <row r="19" spans="1:40" ht="14.4">
      <c r="A19" s="69"/>
      <c r="B19" s="297">
        <v>216</v>
      </c>
      <c r="C19" s="70">
        <v>4</v>
      </c>
      <c r="D19" s="298"/>
      <c r="E19" s="97"/>
      <c r="F19" s="150"/>
      <c r="G19" s="97"/>
      <c r="H19" s="267" t="str">
        <f>IF(N19="","",VLOOKUP(N19,参照ﾃｰﾌﾞﾙ!$W$6:$Y$7,2,FALSE))</f>
        <v/>
      </c>
      <c r="I19" s="299"/>
      <c r="J19" s="100"/>
      <c r="K19" s="72"/>
      <c r="L19" s="72"/>
      <c r="M19" s="70"/>
      <c r="N19" s="232"/>
      <c r="O19" s="200"/>
      <c r="P19" s="317" t="str">
        <f t="shared" si="0"/>
        <v/>
      </c>
      <c r="Q19" s="246"/>
      <c r="R19" s="226"/>
      <c r="S19" s="199"/>
      <c r="T19" s="199"/>
      <c r="U19" s="199"/>
      <c r="V19" s="199"/>
      <c r="W19" s="201"/>
      <c r="X19" s="255"/>
      <c r="Y19" s="201"/>
      <c r="Z19" s="201"/>
      <c r="AA19" s="201"/>
      <c r="AB19" s="72"/>
      <c r="AC19" s="213"/>
      <c r="AD19" s="214"/>
      <c r="AE19" s="72"/>
      <c r="AF19" s="215"/>
      <c r="AG19" s="73" t="str">
        <f t="shared" si="1"/>
        <v xml:space="preserve"> </v>
      </c>
      <c r="AH19" s="73" t="str">
        <f>IF($W19="","JPN",VLOOKUP($W19,参照ﾃｰﾌﾞﾙ!$P$5:$R$223,3,FALSE))</f>
        <v>JPN</v>
      </c>
      <c r="AI19" s="73"/>
      <c r="AJ19" s="73" t="str">
        <f>IF($O19="","",基本データ!$C$13)</f>
        <v/>
      </c>
      <c r="AK19" s="279" t="str">
        <f>IF($O19="","",基本データ!$C$14)</f>
        <v/>
      </c>
      <c r="AL19" s="214"/>
      <c r="AM19" s="72"/>
      <c r="AN19" s="273"/>
    </row>
    <row r="20" spans="1:40" ht="14.4">
      <c r="A20" s="69"/>
      <c r="B20" s="297">
        <v>217</v>
      </c>
      <c r="C20" s="70">
        <v>5</v>
      </c>
      <c r="D20" s="298"/>
      <c r="E20" s="97"/>
      <c r="F20" s="150"/>
      <c r="G20" s="97"/>
      <c r="H20" s="267" t="str">
        <f>IF(N20="","",VLOOKUP(N20,参照ﾃｰﾌﾞﾙ!$W$6:$Y$7,2,FALSE))</f>
        <v/>
      </c>
      <c r="I20" s="299"/>
      <c r="J20" s="100"/>
      <c r="K20" s="72"/>
      <c r="L20" s="72"/>
      <c r="M20" s="70"/>
      <c r="N20" s="232"/>
      <c r="O20" s="200"/>
      <c r="P20" s="317" t="str">
        <f t="shared" si="0"/>
        <v/>
      </c>
      <c r="Q20" s="246"/>
      <c r="R20" s="226"/>
      <c r="S20" s="199"/>
      <c r="T20" s="199"/>
      <c r="U20" s="199"/>
      <c r="V20" s="199"/>
      <c r="W20" s="201"/>
      <c r="X20" s="255"/>
      <c r="Y20" s="201"/>
      <c r="Z20" s="201"/>
      <c r="AA20" s="201"/>
      <c r="AB20" s="72"/>
      <c r="AC20" s="213"/>
      <c r="AD20" s="214"/>
      <c r="AE20" s="72"/>
      <c r="AF20" s="215"/>
      <c r="AG20" s="73" t="str">
        <f t="shared" si="1"/>
        <v xml:space="preserve"> </v>
      </c>
      <c r="AH20" s="73" t="str">
        <f>IF($W20="","JPN",VLOOKUP($W20,参照ﾃｰﾌﾞﾙ!$P$5:$R$223,3,FALSE))</f>
        <v>JPN</v>
      </c>
      <c r="AI20" s="73"/>
      <c r="AJ20" s="73" t="str">
        <f>IF($O20="","",基本データ!$C$13)</f>
        <v/>
      </c>
      <c r="AK20" s="279" t="str">
        <f>IF($O20="","",基本データ!$C$14)</f>
        <v/>
      </c>
      <c r="AL20" s="214"/>
      <c r="AM20" s="72"/>
      <c r="AN20" s="273"/>
    </row>
    <row r="21" spans="1:40" ht="14.4">
      <c r="A21" s="74"/>
      <c r="B21" s="68">
        <v>218</v>
      </c>
      <c r="C21" s="68">
        <v>6</v>
      </c>
      <c r="D21" s="300"/>
      <c r="E21" s="96"/>
      <c r="F21" s="149"/>
      <c r="G21" s="96"/>
      <c r="H21" s="271" t="str">
        <f>IF(N21="","",VLOOKUP(N21,参照ﾃｰﾌﾞﾙ!$W$6:$Y$7,2,FALSE))</f>
        <v/>
      </c>
      <c r="I21" s="301"/>
      <c r="J21" s="101"/>
      <c r="K21" s="77"/>
      <c r="L21" s="77"/>
      <c r="M21" s="68"/>
      <c r="N21" s="233"/>
      <c r="O21" s="202"/>
      <c r="P21" s="318" t="str">
        <f t="shared" si="0"/>
        <v/>
      </c>
      <c r="Q21" s="247"/>
      <c r="R21" s="227"/>
      <c r="S21" s="203"/>
      <c r="T21" s="203"/>
      <c r="U21" s="203"/>
      <c r="V21" s="203"/>
      <c r="W21" s="203"/>
      <c r="X21" s="256"/>
      <c r="Y21" s="203"/>
      <c r="Z21" s="203"/>
      <c r="AA21" s="203"/>
      <c r="AB21" s="77"/>
      <c r="AC21" s="216"/>
      <c r="AD21" s="217"/>
      <c r="AE21" s="77"/>
      <c r="AF21" s="218"/>
      <c r="AG21" s="76" t="str">
        <f t="shared" si="1"/>
        <v xml:space="preserve"> </v>
      </c>
      <c r="AH21" s="76" t="str">
        <f>IF($W21="","JPN",VLOOKUP($W21,参照ﾃｰﾌﾞﾙ!$P$5:$R$223,3,FALSE))</f>
        <v>JPN</v>
      </c>
      <c r="AI21" s="76"/>
      <c r="AJ21" s="76" t="str">
        <f>IF($O21="","",基本データ!$C$13)</f>
        <v/>
      </c>
      <c r="AK21" s="280" t="str">
        <f>IF($O21="","",基本データ!$C$14)</f>
        <v/>
      </c>
      <c r="AL21" s="217"/>
      <c r="AM21" s="77"/>
      <c r="AN21" s="274"/>
    </row>
    <row r="22" spans="1:40" ht="14.4">
      <c r="A22" s="78">
        <v>4</v>
      </c>
      <c r="B22" s="297">
        <v>219</v>
      </c>
      <c r="C22" s="70">
        <v>1</v>
      </c>
      <c r="D22" s="34" t="str">
        <f>IF($J22="","",VLOOKUP($J22,参照ﾃｰﾌﾞﾙ!$A$5:$F$485,3,FALSE))</f>
        <v/>
      </c>
      <c r="E22" s="45" t="str">
        <f>IF($J22="","",VLOOKUP(J22,参照ﾃｰﾌﾞﾙ!$A$5:$F$485,4,FALSE))</f>
        <v/>
      </c>
      <c r="F22" s="151" t="str">
        <f>IF(K22="","",VLOOKUP(K22,参照ﾃｰﾌﾞﾙ!$H$5:$I$64,2))</f>
        <v/>
      </c>
      <c r="G22" s="98" t="str">
        <f>IF(L22="","",VLOOKUP(L22,参照ﾃｰﾌﾞﾙ!$W$5:$Y$9,2,FALSE))</f>
        <v/>
      </c>
      <c r="H22" s="272" t="str">
        <f>IF(N22="","",VLOOKUP(N22,参照ﾃｰﾌﾞﾙ!$W$6:$Y$7,2,FALSE))</f>
        <v/>
      </c>
      <c r="I22" s="302"/>
      <c r="J22" s="176"/>
      <c r="K22" s="180"/>
      <c r="L22" s="197"/>
      <c r="M22" s="196"/>
      <c r="N22" s="234"/>
      <c r="O22" s="204"/>
      <c r="P22" s="319" t="str">
        <f t="shared" si="0"/>
        <v/>
      </c>
      <c r="Q22" s="248"/>
      <c r="R22" s="228"/>
      <c r="S22" s="199"/>
      <c r="T22" s="199"/>
      <c r="U22" s="199"/>
      <c r="V22" s="199"/>
      <c r="W22" s="205"/>
      <c r="X22" s="257"/>
      <c r="Y22" s="205"/>
      <c r="Z22" s="205"/>
      <c r="AA22" s="205"/>
      <c r="AB22" s="197"/>
      <c r="AC22" s="210"/>
      <c r="AD22" s="211"/>
      <c r="AE22" s="197"/>
      <c r="AF22" s="212"/>
      <c r="AG22" s="80" t="str">
        <f t="shared" si="1"/>
        <v xml:space="preserve"> </v>
      </c>
      <c r="AH22" s="80" t="str">
        <f>IF($W22="","JPN",VLOOKUP($W22,参照ﾃｰﾌﾞﾙ!$P$5:$R$223,3,FALSE))</f>
        <v>JPN</v>
      </c>
      <c r="AI22" s="80"/>
      <c r="AJ22" s="80" t="str">
        <f>IF($O22="","",基本データ!$C$13)</f>
        <v/>
      </c>
      <c r="AK22" s="281" t="str">
        <f>IF($O22="","",基本データ!$C$14)</f>
        <v/>
      </c>
      <c r="AL22" s="303"/>
      <c r="AM22" s="304"/>
      <c r="AN22" s="305"/>
    </row>
    <row r="23" spans="1:40" ht="14.4">
      <c r="A23" s="69"/>
      <c r="B23" s="297">
        <v>220</v>
      </c>
      <c r="C23" s="70">
        <v>2</v>
      </c>
      <c r="D23" s="298"/>
      <c r="E23" s="97"/>
      <c r="F23" s="150"/>
      <c r="G23" s="97"/>
      <c r="H23" s="269" t="str">
        <f>IF(N23="","",VLOOKUP(N23,参照ﾃｰﾌﾞﾙ!$W$6:$Y$7,2,FALSE))</f>
        <v/>
      </c>
      <c r="I23" s="299"/>
      <c r="J23" s="100"/>
      <c r="K23" s="72"/>
      <c r="L23" s="72"/>
      <c r="M23" s="70"/>
      <c r="N23" s="232"/>
      <c r="O23" s="200"/>
      <c r="P23" s="317" t="str">
        <f t="shared" si="0"/>
        <v/>
      </c>
      <c r="Q23" s="246"/>
      <c r="R23" s="226"/>
      <c r="S23" s="199"/>
      <c r="T23" s="199"/>
      <c r="U23" s="199"/>
      <c r="V23" s="199"/>
      <c r="W23" s="201"/>
      <c r="X23" s="255"/>
      <c r="Y23" s="201"/>
      <c r="Z23" s="201"/>
      <c r="AA23" s="201"/>
      <c r="AB23" s="72"/>
      <c r="AC23" s="213"/>
      <c r="AD23" s="214"/>
      <c r="AE23" s="72"/>
      <c r="AF23" s="215"/>
      <c r="AG23" s="73" t="str">
        <f t="shared" si="1"/>
        <v xml:space="preserve"> </v>
      </c>
      <c r="AH23" s="73" t="str">
        <f>IF($W23="","JPN",VLOOKUP($W23,参照ﾃｰﾌﾞﾙ!$P$5:$R$223,3,FALSE))</f>
        <v>JPN</v>
      </c>
      <c r="AI23" s="73"/>
      <c r="AJ23" s="73" t="str">
        <f>IF($O23="","",基本データ!$C$13)</f>
        <v/>
      </c>
      <c r="AK23" s="279" t="str">
        <f>IF($O23="","",基本データ!$C$14)</f>
        <v/>
      </c>
      <c r="AL23" s="214"/>
      <c r="AM23" s="72"/>
      <c r="AN23" s="273"/>
    </row>
    <row r="24" spans="1:40" ht="14.4">
      <c r="A24" s="69"/>
      <c r="B24" s="297">
        <v>221</v>
      </c>
      <c r="C24" s="70">
        <v>3</v>
      </c>
      <c r="D24" s="298"/>
      <c r="E24" s="97"/>
      <c r="F24" s="150"/>
      <c r="G24" s="97"/>
      <c r="H24" s="267" t="str">
        <f>IF(N24="","",VLOOKUP(N24,参照ﾃｰﾌﾞﾙ!$W$6:$Y$7,2,FALSE))</f>
        <v/>
      </c>
      <c r="I24" s="299"/>
      <c r="J24" s="100"/>
      <c r="K24" s="72"/>
      <c r="L24" s="72"/>
      <c r="M24" s="70"/>
      <c r="N24" s="232"/>
      <c r="O24" s="200"/>
      <c r="P24" s="317" t="str">
        <f t="shared" si="0"/>
        <v/>
      </c>
      <c r="Q24" s="246"/>
      <c r="R24" s="226"/>
      <c r="S24" s="199"/>
      <c r="T24" s="199"/>
      <c r="U24" s="199"/>
      <c r="V24" s="199"/>
      <c r="W24" s="201"/>
      <c r="X24" s="255"/>
      <c r="Y24" s="201"/>
      <c r="Z24" s="201"/>
      <c r="AA24" s="201"/>
      <c r="AB24" s="72"/>
      <c r="AC24" s="213"/>
      <c r="AD24" s="214"/>
      <c r="AE24" s="72"/>
      <c r="AF24" s="215"/>
      <c r="AG24" s="73" t="str">
        <f t="shared" si="1"/>
        <v xml:space="preserve"> </v>
      </c>
      <c r="AH24" s="73" t="str">
        <f>IF($W24="","JPN",VLOOKUP($W24,参照ﾃｰﾌﾞﾙ!$P$5:$R$223,3,FALSE))</f>
        <v>JPN</v>
      </c>
      <c r="AI24" s="73"/>
      <c r="AJ24" s="73" t="str">
        <f>IF($O24="","",基本データ!$C$13)</f>
        <v/>
      </c>
      <c r="AK24" s="279" t="str">
        <f>IF($O24="","",基本データ!$C$14)</f>
        <v/>
      </c>
      <c r="AL24" s="214"/>
      <c r="AM24" s="72"/>
      <c r="AN24" s="273"/>
    </row>
    <row r="25" spans="1:40" ht="14.4">
      <c r="A25" s="69"/>
      <c r="B25" s="297">
        <v>222</v>
      </c>
      <c r="C25" s="70">
        <v>4</v>
      </c>
      <c r="D25" s="298"/>
      <c r="E25" s="97"/>
      <c r="F25" s="150"/>
      <c r="G25" s="97"/>
      <c r="H25" s="267" t="str">
        <f>IF(N25="","",VLOOKUP(N25,参照ﾃｰﾌﾞﾙ!$W$6:$Y$7,2,FALSE))</f>
        <v/>
      </c>
      <c r="I25" s="299"/>
      <c r="J25" s="100"/>
      <c r="K25" s="72"/>
      <c r="L25" s="72"/>
      <c r="M25" s="70"/>
      <c r="N25" s="232"/>
      <c r="O25" s="200"/>
      <c r="P25" s="317" t="str">
        <f t="shared" si="0"/>
        <v/>
      </c>
      <c r="Q25" s="246"/>
      <c r="R25" s="226"/>
      <c r="S25" s="199"/>
      <c r="T25" s="199"/>
      <c r="U25" s="199"/>
      <c r="V25" s="199"/>
      <c r="W25" s="201"/>
      <c r="X25" s="255"/>
      <c r="Y25" s="201"/>
      <c r="Z25" s="201"/>
      <c r="AA25" s="201"/>
      <c r="AB25" s="72"/>
      <c r="AC25" s="213"/>
      <c r="AD25" s="214"/>
      <c r="AE25" s="72"/>
      <c r="AF25" s="215"/>
      <c r="AG25" s="73" t="str">
        <f t="shared" si="1"/>
        <v xml:space="preserve"> </v>
      </c>
      <c r="AH25" s="73" t="str">
        <f>IF($W25="","JPN",VLOOKUP($W25,参照ﾃｰﾌﾞﾙ!$P$5:$R$223,3,FALSE))</f>
        <v>JPN</v>
      </c>
      <c r="AI25" s="73"/>
      <c r="AJ25" s="73" t="str">
        <f>IF($O25="","",基本データ!$C$13)</f>
        <v/>
      </c>
      <c r="AK25" s="279" t="str">
        <f>IF($O25="","",基本データ!$C$14)</f>
        <v/>
      </c>
      <c r="AL25" s="214"/>
      <c r="AM25" s="72"/>
      <c r="AN25" s="273"/>
    </row>
    <row r="26" spans="1:40" ht="14.4">
      <c r="A26" s="69"/>
      <c r="B26" s="297">
        <v>223</v>
      </c>
      <c r="C26" s="70">
        <v>5</v>
      </c>
      <c r="D26" s="298"/>
      <c r="E26" s="97"/>
      <c r="F26" s="150"/>
      <c r="G26" s="97"/>
      <c r="H26" s="267" t="str">
        <f>IF(N26="","",VLOOKUP(N26,参照ﾃｰﾌﾞﾙ!$W$6:$Y$7,2,FALSE))</f>
        <v/>
      </c>
      <c r="I26" s="299"/>
      <c r="J26" s="100"/>
      <c r="K26" s="72"/>
      <c r="L26" s="72"/>
      <c r="M26" s="70"/>
      <c r="N26" s="232"/>
      <c r="O26" s="200"/>
      <c r="P26" s="317" t="str">
        <f t="shared" si="0"/>
        <v/>
      </c>
      <c r="Q26" s="246"/>
      <c r="R26" s="226"/>
      <c r="S26" s="199"/>
      <c r="T26" s="199"/>
      <c r="U26" s="199"/>
      <c r="V26" s="199"/>
      <c r="W26" s="201"/>
      <c r="X26" s="255"/>
      <c r="Y26" s="201"/>
      <c r="Z26" s="201"/>
      <c r="AA26" s="201"/>
      <c r="AB26" s="72"/>
      <c r="AC26" s="213"/>
      <c r="AD26" s="214"/>
      <c r="AE26" s="72"/>
      <c r="AF26" s="215"/>
      <c r="AG26" s="73" t="str">
        <f t="shared" si="1"/>
        <v xml:space="preserve"> </v>
      </c>
      <c r="AH26" s="73" t="str">
        <f>IF($W26="","JPN",VLOOKUP($W26,参照ﾃｰﾌﾞﾙ!$P$5:$R$223,3,FALSE))</f>
        <v>JPN</v>
      </c>
      <c r="AI26" s="73"/>
      <c r="AJ26" s="73" t="str">
        <f>IF($O26="","",基本データ!$C$13)</f>
        <v/>
      </c>
      <c r="AK26" s="279" t="str">
        <f>IF($O26="","",基本データ!$C$14)</f>
        <v/>
      </c>
      <c r="AL26" s="214"/>
      <c r="AM26" s="72"/>
      <c r="AN26" s="273"/>
    </row>
    <row r="27" spans="1:40" ht="14.4">
      <c r="A27" s="74"/>
      <c r="B27" s="68">
        <v>224</v>
      </c>
      <c r="C27" s="68">
        <v>6</v>
      </c>
      <c r="D27" s="300"/>
      <c r="E27" s="96"/>
      <c r="F27" s="149"/>
      <c r="G27" s="96"/>
      <c r="H27" s="271" t="str">
        <f>IF(N27="","",VLOOKUP(N27,参照ﾃｰﾌﾞﾙ!$W$6:$Y$7,2,FALSE))</f>
        <v/>
      </c>
      <c r="I27" s="301"/>
      <c r="J27" s="101"/>
      <c r="K27" s="77"/>
      <c r="L27" s="77"/>
      <c r="M27" s="68"/>
      <c r="N27" s="233"/>
      <c r="O27" s="202"/>
      <c r="P27" s="318" t="str">
        <f t="shared" si="0"/>
        <v/>
      </c>
      <c r="Q27" s="247"/>
      <c r="R27" s="227"/>
      <c r="S27" s="203"/>
      <c r="T27" s="203"/>
      <c r="U27" s="203"/>
      <c r="V27" s="203"/>
      <c r="W27" s="203"/>
      <c r="X27" s="256"/>
      <c r="Y27" s="203"/>
      <c r="Z27" s="203"/>
      <c r="AA27" s="203"/>
      <c r="AB27" s="77"/>
      <c r="AC27" s="216"/>
      <c r="AD27" s="217"/>
      <c r="AE27" s="77"/>
      <c r="AF27" s="218"/>
      <c r="AG27" s="76" t="str">
        <f t="shared" si="1"/>
        <v xml:space="preserve"> </v>
      </c>
      <c r="AH27" s="76" t="str">
        <f>IF($W27="","JPN",VLOOKUP($W27,参照ﾃｰﾌﾞﾙ!$P$5:$R$223,3,FALSE))</f>
        <v>JPN</v>
      </c>
      <c r="AI27" s="76"/>
      <c r="AJ27" s="76" t="str">
        <f>IF($O27="","",基本データ!$C$13)</f>
        <v/>
      </c>
      <c r="AK27" s="280" t="str">
        <f>IF($O27="","",基本データ!$C$14)</f>
        <v/>
      </c>
      <c r="AL27" s="217"/>
      <c r="AM27" s="77"/>
      <c r="AN27" s="274"/>
    </row>
    <row r="28" spans="1:40" ht="14.4">
      <c r="A28" s="78">
        <v>5</v>
      </c>
      <c r="B28" s="297">
        <v>225</v>
      </c>
      <c r="C28" s="70">
        <v>1</v>
      </c>
      <c r="D28" s="34" t="str">
        <f>IF($J28="","",VLOOKUP($J28,参照ﾃｰﾌﾞﾙ!$A$5:$F$485,3,FALSE))</f>
        <v/>
      </c>
      <c r="E28" s="45" t="str">
        <f>IF($J28="","",VLOOKUP(J28,参照ﾃｰﾌﾞﾙ!$A$5:$F$485,4,FALSE))</f>
        <v/>
      </c>
      <c r="F28" s="151" t="str">
        <f>IF(K28="","",VLOOKUP(K28,参照ﾃｰﾌﾞﾙ!$H$5:$I$64,2))</f>
        <v/>
      </c>
      <c r="G28" s="98" t="str">
        <f>IF(L28="","",VLOOKUP(L28,参照ﾃｰﾌﾞﾙ!$W$5:$Y$9,2,FALSE))</f>
        <v/>
      </c>
      <c r="H28" s="271" t="str">
        <f>IF(N28="","",VLOOKUP(N28,参照ﾃｰﾌﾞﾙ!$W$6:$Y$7,2,FALSE))</f>
        <v/>
      </c>
      <c r="I28" s="302"/>
      <c r="J28" s="176"/>
      <c r="K28" s="180"/>
      <c r="L28" s="197"/>
      <c r="M28" s="196"/>
      <c r="N28" s="234"/>
      <c r="O28" s="204"/>
      <c r="P28" s="319" t="str">
        <f t="shared" si="0"/>
        <v/>
      </c>
      <c r="Q28" s="248"/>
      <c r="R28" s="228"/>
      <c r="S28" s="199"/>
      <c r="T28" s="199"/>
      <c r="U28" s="199"/>
      <c r="V28" s="199"/>
      <c r="W28" s="205"/>
      <c r="X28" s="257"/>
      <c r="Y28" s="205"/>
      <c r="Z28" s="205"/>
      <c r="AA28" s="205"/>
      <c r="AB28" s="197"/>
      <c r="AC28" s="210"/>
      <c r="AD28" s="211"/>
      <c r="AE28" s="197"/>
      <c r="AF28" s="212"/>
      <c r="AG28" s="80" t="str">
        <f t="shared" si="1"/>
        <v xml:space="preserve"> </v>
      </c>
      <c r="AH28" s="80" t="str">
        <f>IF($W28="","JPN",VLOOKUP($W28,参照ﾃｰﾌﾞﾙ!$P$5:$R$223,3,FALSE))</f>
        <v>JPN</v>
      </c>
      <c r="AI28" s="80"/>
      <c r="AJ28" s="80" t="str">
        <f>IF($O28="","",基本データ!$C$13)</f>
        <v/>
      </c>
      <c r="AK28" s="281" t="str">
        <f>IF($O28="","",基本データ!$C$14)</f>
        <v/>
      </c>
      <c r="AL28" s="303"/>
      <c r="AM28" s="304"/>
      <c r="AN28" s="305"/>
    </row>
    <row r="29" spans="1:40" ht="14.4">
      <c r="A29" s="69"/>
      <c r="B29" s="297">
        <v>226</v>
      </c>
      <c r="C29" s="70">
        <v>2</v>
      </c>
      <c r="D29" s="298"/>
      <c r="E29" s="97"/>
      <c r="F29" s="150"/>
      <c r="G29" s="97"/>
      <c r="H29" s="267" t="str">
        <f>IF(N29="","",VLOOKUP(N29,参照ﾃｰﾌﾞﾙ!$W$6:$Y$7,2,FALSE))</f>
        <v/>
      </c>
      <c r="I29" s="299"/>
      <c r="J29" s="100"/>
      <c r="K29" s="72"/>
      <c r="L29" s="72"/>
      <c r="M29" s="70"/>
      <c r="N29" s="232"/>
      <c r="O29" s="200"/>
      <c r="P29" s="317" t="str">
        <f t="shared" si="0"/>
        <v/>
      </c>
      <c r="Q29" s="246"/>
      <c r="R29" s="226"/>
      <c r="S29" s="199"/>
      <c r="T29" s="199"/>
      <c r="U29" s="199"/>
      <c r="V29" s="199"/>
      <c r="W29" s="201"/>
      <c r="X29" s="255"/>
      <c r="Y29" s="201"/>
      <c r="Z29" s="201"/>
      <c r="AA29" s="201"/>
      <c r="AB29" s="72"/>
      <c r="AC29" s="213"/>
      <c r="AD29" s="214"/>
      <c r="AE29" s="72"/>
      <c r="AF29" s="215"/>
      <c r="AG29" s="73" t="str">
        <f t="shared" si="1"/>
        <v xml:space="preserve"> </v>
      </c>
      <c r="AH29" s="73" t="str">
        <f>IF($W29="","JPN",VLOOKUP($W29,参照ﾃｰﾌﾞﾙ!$P$5:$R$223,3,FALSE))</f>
        <v>JPN</v>
      </c>
      <c r="AI29" s="73"/>
      <c r="AJ29" s="73" t="str">
        <f>IF($O29="","",基本データ!$C$13)</f>
        <v/>
      </c>
      <c r="AK29" s="279" t="str">
        <f>IF($O29="","",基本データ!$C$14)</f>
        <v/>
      </c>
      <c r="AL29" s="214"/>
      <c r="AM29" s="72"/>
      <c r="AN29" s="273"/>
    </row>
    <row r="30" spans="1:40" ht="14.4">
      <c r="A30" s="69"/>
      <c r="B30" s="297">
        <v>227</v>
      </c>
      <c r="C30" s="70">
        <v>3</v>
      </c>
      <c r="D30" s="298"/>
      <c r="E30" s="97"/>
      <c r="F30" s="150"/>
      <c r="G30" s="97"/>
      <c r="H30" s="267" t="str">
        <f>IF(N30="","",VLOOKUP(N30,参照ﾃｰﾌﾞﾙ!$W$6:$Y$7,2,FALSE))</f>
        <v/>
      </c>
      <c r="I30" s="299"/>
      <c r="J30" s="100"/>
      <c r="K30" s="72"/>
      <c r="L30" s="72"/>
      <c r="M30" s="70"/>
      <c r="N30" s="232"/>
      <c r="O30" s="200"/>
      <c r="P30" s="317" t="str">
        <f t="shared" si="0"/>
        <v/>
      </c>
      <c r="Q30" s="246"/>
      <c r="R30" s="226"/>
      <c r="S30" s="199"/>
      <c r="T30" s="199"/>
      <c r="U30" s="199"/>
      <c r="V30" s="199"/>
      <c r="W30" s="201"/>
      <c r="X30" s="255"/>
      <c r="Y30" s="201"/>
      <c r="Z30" s="201"/>
      <c r="AA30" s="201"/>
      <c r="AB30" s="72"/>
      <c r="AC30" s="213"/>
      <c r="AD30" s="214"/>
      <c r="AE30" s="72"/>
      <c r="AF30" s="215"/>
      <c r="AG30" s="73" t="str">
        <f t="shared" si="1"/>
        <v xml:space="preserve"> </v>
      </c>
      <c r="AH30" s="73" t="str">
        <f>IF($W30="","JPN",VLOOKUP($W30,参照ﾃｰﾌﾞﾙ!$P$5:$R$223,3,FALSE))</f>
        <v>JPN</v>
      </c>
      <c r="AI30" s="73"/>
      <c r="AJ30" s="73" t="str">
        <f>IF($O30="","",基本データ!$C$13)</f>
        <v/>
      </c>
      <c r="AK30" s="279" t="str">
        <f>IF($O30="","",基本データ!$C$14)</f>
        <v/>
      </c>
      <c r="AL30" s="214"/>
      <c r="AM30" s="72"/>
      <c r="AN30" s="273"/>
    </row>
    <row r="31" spans="1:40" ht="14.4">
      <c r="A31" s="69"/>
      <c r="B31" s="297">
        <v>228</v>
      </c>
      <c r="C31" s="70">
        <v>4</v>
      </c>
      <c r="D31" s="298"/>
      <c r="E31" s="97"/>
      <c r="F31" s="150"/>
      <c r="G31" s="97"/>
      <c r="H31" s="267" t="str">
        <f>IF(N31="","",VLOOKUP(N31,参照ﾃｰﾌﾞﾙ!$W$6:$Y$7,2,FALSE))</f>
        <v/>
      </c>
      <c r="I31" s="299"/>
      <c r="J31" s="100"/>
      <c r="K31" s="72"/>
      <c r="L31" s="72"/>
      <c r="M31" s="70"/>
      <c r="N31" s="232"/>
      <c r="O31" s="200"/>
      <c r="P31" s="317" t="str">
        <f t="shared" si="0"/>
        <v/>
      </c>
      <c r="Q31" s="246"/>
      <c r="R31" s="226"/>
      <c r="S31" s="199"/>
      <c r="T31" s="199"/>
      <c r="U31" s="199"/>
      <c r="V31" s="199"/>
      <c r="W31" s="201"/>
      <c r="X31" s="255"/>
      <c r="Y31" s="201"/>
      <c r="Z31" s="201"/>
      <c r="AA31" s="201"/>
      <c r="AB31" s="72"/>
      <c r="AC31" s="213"/>
      <c r="AD31" s="214"/>
      <c r="AE31" s="72"/>
      <c r="AF31" s="215"/>
      <c r="AG31" s="73" t="str">
        <f t="shared" si="1"/>
        <v xml:space="preserve"> </v>
      </c>
      <c r="AH31" s="73" t="str">
        <f>IF($W31="","JPN",VLOOKUP($W31,参照ﾃｰﾌﾞﾙ!$P$5:$R$223,3,FALSE))</f>
        <v>JPN</v>
      </c>
      <c r="AI31" s="73"/>
      <c r="AJ31" s="73" t="str">
        <f>IF($O31="","",基本データ!$C$13)</f>
        <v/>
      </c>
      <c r="AK31" s="279" t="str">
        <f>IF($O31="","",基本データ!$C$14)</f>
        <v/>
      </c>
      <c r="AL31" s="214"/>
      <c r="AM31" s="72"/>
      <c r="AN31" s="273"/>
    </row>
    <row r="32" spans="1:40" ht="14.4">
      <c r="A32" s="69"/>
      <c r="B32" s="297">
        <v>229</v>
      </c>
      <c r="C32" s="70">
        <v>5</v>
      </c>
      <c r="D32" s="298"/>
      <c r="E32" s="97"/>
      <c r="F32" s="150"/>
      <c r="G32" s="97"/>
      <c r="H32" s="267" t="str">
        <f>IF(N32="","",VLOOKUP(N32,参照ﾃｰﾌﾞﾙ!$W$6:$Y$7,2,FALSE))</f>
        <v/>
      </c>
      <c r="I32" s="299"/>
      <c r="J32" s="100"/>
      <c r="K32" s="72"/>
      <c r="L32" s="72"/>
      <c r="M32" s="70"/>
      <c r="N32" s="232"/>
      <c r="O32" s="200"/>
      <c r="P32" s="317" t="str">
        <f t="shared" si="0"/>
        <v/>
      </c>
      <c r="Q32" s="246"/>
      <c r="R32" s="226"/>
      <c r="S32" s="199"/>
      <c r="T32" s="199"/>
      <c r="U32" s="199"/>
      <c r="V32" s="199"/>
      <c r="W32" s="201"/>
      <c r="X32" s="255"/>
      <c r="Y32" s="201"/>
      <c r="Z32" s="201"/>
      <c r="AA32" s="201"/>
      <c r="AB32" s="72"/>
      <c r="AC32" s="213"/>
      <c r="AD32" s="214"/>
      <c r="AE32" s="72"/>
      <c r="AF32" s="215"/>
      <c r="AG32" s="73" t="str">
        <f t="shared" si="1"/>
        <v xml:space="preserve"> </v>
      </c>
      <c r="AH32" s="73" t="str">
        <f>IF($W32="","JPN",VLOOKUP($W32,参照ﾃｰﾌﾞﾙ!$P$5:$R$223,3,FALSE))</f>
        <v>JPN</v>
      </c>
      <c r="AI32" s="73"/>
      <c r="AJ32" s="73" t="str">
        <f>IF($O32="","",基本データ!$C$13)</f>
        <v/>
      </c>
      <c r="AK32" s="279" t="str">
        <f>IF($O32="","",基本データ!$C$14)</f>
        <v/>
      </c>
      <c r="AL32" s="214"/>
      <c r="AM32" s="72"/>
      <c r="AN32" s="273"/>
    </row>
    <row r="33" spans="1:40" ht="14.4">
      <c r="A33" s="74"/>
      <c r="B33" s="68">
        <v>230</v>
      </c>
      <c r="C33" s="68">
        <v>6</v>
      </c>
      <c r="D33" s="300"/>
      <c r="E33" s="96"/>
      <c r="F33" s="149"/>
      <c r="G33" s="96"/>
      <c r="H33" s="267" t="str">
        <f>IF(N33="","",VLOOKUP(N33,参照ﾃｰﾌﾞﾙ!$W$6:$Y$7,2,FALSE))</f>
        <v/>
      </c>
      <c r="I33" s="301"/>
      <c r="J33" s="101"/>
      <c r="K33" s="77"/>
      <c r="L33" s="77"/>
      <c r="M33" s="68"/>
      <c r="N33" s="233"/>
      <c r="O33" s="202"/>
      <c r="P33" s="318" t="str">
        <f t="shared" si="0"/>
        <v/>
      </c>
      <c r="Q33" s="247"/>
      <c r="R33" s="227"/>
      <c r="S33" s="203"/>
      <c r="T33" s="203"/>
      <c r="U33" s="203"/>
      <c r="V33" s="203"/>
      <c r="W33" s="203"/>
      <c r="X33" s="256"/>
      <c r="Y33" s="203"/>
      <c r="Z33" s="203"/>
      <c r="AA33" s="203"/>
      <c r="AB33" s="77"/>
      <c r="AC33" s="216"/>
      <c r="AD33" s="217"/>
      <c r="AE33" s="77"/>
      <c r="AF33" s="218"/>
      <c r="AG33" s="76" t="str">
        <f t="shared" si="1"/>
        <v xml:space="preserve"> </v>
      </c>
      <c r="AH33" s="76" t="str">
        <f>IF($W33="","JPN",VLOOKUP($W33,参照ﾃｰﾌﾞﾙ!$P$5:$R$223,3,FALSE))</f>
        <v>JPN</v>
      </c>
      <c r="AI33" s="76"/>
      <c r="AJ33" s="76" t="str">
        <f>IF($O33="","",基本データ!$C$13)</f>
        <v/>
      </c>
      <c r="AK33" s="280" t="str">
        <f>IF($O33="","",基本データ!$C$14)</f>
        <v/>
      </c>
      <c r="AL33" s="217"/>
      <c r="AM33" s="77"/>
      <c r="AN33" s="274"/>
    </row>
    <row r="34" spans="1:40" ht="14.4">
      <c r="A34" s="78">
        <v>6</v>
      </c>
      <c r="B34" s="297">
        <v>231</v>
      </c>
      <c r="C34" s="70">
        <v>1</v>
      </c>
      <c r="D34" s="34" t="str">
        <f>IF($J34="","",VLOOKUP($J34,参照ﾃｰﾌﾞﾙ!$A$5:$F$485,3,FALSE))</f>
        <v/>
      </c>
      <c r="E34" s="45" t="str">
        <f>IF($J34="","",VLOOKUP(J34,参照ﾃｰﾌﾞﾙ!$A$5:$F$485,4,FALSE))</f>
        <v/>
      </c>
      <c r="F34" s="151" t="str">
        <f>IF(K34="","",VLOOKUP(K34,参照ﾃｰﾌﾞﾙ!$H$5:$I$64,2))</f>
        <v/>
      </c>
      <c r="G34" s="98" t="str">
        <f>IF(L34="","",VLOOKUP(L34,参照ﾃｰﾌﾞﾙ!$W$5:$Y$9,2,FALSE))</f>
        <v/>
      </c>
      <c r="H34" s="272" t="str">
        <f>IF(N34="","",VLOOKUP(N34,参照ﾃｰﾌﾞﾙ!$W$6:$Y$7,2,FALSE))</f>
        <v/>
      </c>
      <c r="I34" s="302"/>
      <c r="J34" s="176"/>
      <c r="K34" s="180"/>
      <c r="L34" s="197"/>
      <c r="M34" s="196"/>
      <c r="N34" s="234"/>
      <c r="O34" s="204"/>
      <c r="P34" s="319" t="str">
        <f t="shared" si="0"/>
        <v/>
      </c>
      <c r="Q34" s="248"/>
      <c r="R34" s="228"/>
      <c r="S34" s="199"/>
      <c r="T34" s="199"/>
      <c r="U34" s="199"/>
      <c r="V34" s="199"/>
      <c r="W34" s="205"/>
      <c r="X34" s="257"/>
      <c r="Y34" s="205"/>
      <c r="Z34" s="205"/>
      <c r="AA34" s="205"/>
      <c r="AB34" s="197"/>
      <c r="AC34" s="210"/>
      <c r="AD34" s="211"/>
      <c r="AE34" s="197"/>
      <c r="AF34" s="212"/>
      <c r="AG34" s="80" t="str">
        <f t="shared" si="1"/>
        <v xml:space="preserve"> </v>
      </c>
      <c r="AH34" s="80" t="str">
        <f>IF($W34="","JPN",VLOOKUP($W34,参照ﾃｰﾌﾞﾙ!$P$5:$R$223,3,FALSE))</f>
        <v>JPN</v>
      </c>
      <c r="AI34" s="80"/>
      <c r="AJ34" s="80" t="str">
        <f>IF($O34="","",基本データ!$C$13)</f>
        <v/>
      </c>
      <c r="AK34" s="281" t="str">
        <f>IF($O34="","",基本データ!$C$14)</f>
        <v/>
      </c>
      <c r="AL34" s="303"/>
      <c r="AM34" s="304"/>
      <c r="AN34" s="305"/>
    </row>
    <row r="35" spans="1:40" ht="14.4">
      <c r="A35" s="69"/>
      <c r="B35" s="297">
        <v>232</v>
      </c>
      <c r="C35" s="70">
        <v>2</v>
      </c>
      <c r="D35" s="298"/>
      <c r="E35" s="97"/>
      <c r="F35" s="150"/>
      <c r="G35" s="97"/>
      <c r="H35" s="269" t="str">
        <f>IF(N35="","",VLOOKUP(N35,参照ﾃｰﾌﾞﾙ!$W$6:$Y$7,2,FALSE))</f>
        <v/>
      </c>
      <c r="I35" s="299"/>
      <c r="J35" s="100"/>
      <c r="K35" s="72"/>
      <c r="L35" s="72"/>
      <c r="M35" s="70"/>
      <c r="N35" s="232"/>
      <c r="O35" s="200"/>
      <c r="P35" s="317" t="str">
        <f t="shared" ref="P35:P66" si="2">IF(Q35="","","-")</f>
        <v/>
      </c>
      <c r="Q35" s="246"/>
      <c r="R35" s="226"/>
      <c r="S35" s="199"/>
      <c r="T35" s="199"/>
      <c r="U35" s="199"/>
      <c r="V35" s="199"/>
      <c r="W35" s="201"/>
      <c r="X35" s="255"/>
      <c r="Y35" s="201"/>
      <c r="Z35" s="201"/>
      <c r="AA35" s="201"/>
      <c r="AB35" s="72"/>
      <c r="AC35" s="213"/>
      <c r="AD35" s="214"/>
      <c r="AE35" s="72"/>
      <c r="AF35" s="215"/>
      <c r="AG35" s="73" t="str">
        <f t="shared" si="1"/>
        <v xml:space="preserve"> </v>
      </c>
      <c r="AH35" s="73" t="str">
        <f>IF($W35="","JPN",VLOOKUP($W35,参照ﾃｰﾌﾞﾙ!$P$5:$R$223,3,FALSE))</f>
        <v>JPN</v>
      </c>
      <c r="AI35" s="73"/>
      <c r="AJ35" s="73" t="str">
        <f>IF($O35="","",基本データ!$C$13)</f>
        <v/>
      </c>
      <c r="AK35" s="279" t="str">
        <f>IF($O35="","",基本データ!$C$14)</f>
        <v/>
      </c>
      <c r="AL35" s="214"/>
      <c r="AM35" s="72"/>
      <c r="AN35" s="273"/>
    </row>
    <row r="36" spans="1:40" ht="14.4">
      <c r="A36" s="69"/>
      <c r="B36" s="297">
        <v>233</v>
      </c>
      <c r="C36" s="70">
        <v>3</v>
      </c>
      <c r="D36" s="298"/>
      <c r="E36" s="97"/>
      <c r="F36" s="150"/>
      <c r="G36" s="97"/>
      <c r="H36" s="267" t="str">
        <f>IF(N36="","",VLOOKUP(N36,参照ﾃｰﾌﾞﾙ!$W$6:$Y$7,2,FALSE))</f>
        <v/>
      </c>
      <c r="I36" s="299"/>
      <c r="J36" s="100"/>
      <c r="K36" s="72"/>
      <c r="L36" s="72"/>
      <c r="M36" s="70"/>
      <c r="N36" s="232"/>
      <c r="O36" s="200"/>
      <c r="P36" s="317" t="str">
        <f t="shared" si="2"/>
        <v/>
      </c>
      <c r="Q36" s="246"/>
      <c r="R36" s="226"/>
      <c r="S36" s="199"/>
      <c r="T36" s="199"/>
      <c r="U36" s="199"/>
      <c r="V36" s="199"/>
      <c r="W36" s="201"/>
      <c r="X36" s="255"/>
      <c r="Y36" s="201"/>
      <c r="Z36" s="201"/>
      <c r="AA36" s="201"/>
      <c r="AB36" s="72"/>
      <c r="AC36" s="213"/>
      <c r="AD36" s="214"/>
      <c r="AE36" s="72"/>
      <c r="AF36" s="215"/>
      <c r="AG36" s="73" t="str">
        <f t="shared" si="1"/>
        <v xml:space="preserve"> </v>
      </c>
      <c r="AH36" s="73" t="str">
        <f>IF($W36="","JPN",VLOOKUP($W36,参照ﾃｰﾌﾞﾙ!$P$5:$R$223,3,FALSE))</f>
        <v>JPN</v>
      </c>
      <c r="AI36" s="73"/>
      <c r="AJ36" s="73" t="str">
        <f>IF($O36="","",基本データ!$C$13)</f>
        <v/>
      </c>
      <c r="AK36" s="279" t="str">
        <f>IF($O36="","",基本データ!$C$14)</f>
        <v/>
      </c>
      <c r="AL36" s="214"/>
      <c r="AM36" s="72"/>
      <c r="AN36" s="273"/>
    </row>
    <row r="37" spans="1:40" ht="14.4">
      <c r="A37" s="69"/>
      <c r="B37" s="297">
        <v>234</v>
      </c>
      <c r="C37" s="70">
        <v>4</v>
      </c>
      <c r="D37" s="298"/>
      <c r="E37" s="97"/>
      <c r="F37" s="150"/>
      <c r="G37" s="97"/>
      <c r="H37" s="267" t="str">
        <f>IF(N37="","",VLOOKUP(N37,参照ﾃｰﾌﾞﾙ!$W$6:$Y$7,2,FALSE))</f>
        <v/>
      </c>
      <c r="I37" s="299"/>
      <c r="J37" s="100"/>
      <c r="K37" s="72"/>
      <c r="L37" s="72"/>
      <c r="M37" s="70"/>
      <c r="N37" s="232"/>
      <c r="O37" s="200"/>
      <c r="P37" s="317" t="str">
        <f t="shared" si="2"/>
        <v/>
      </c>
      <c r="Q37" s="246"/>
      <c r="R37" s="226"/>
      <c r="S37" s="199"/>
      <c r="T37" s="199"/>
      <c r="U37" s="199"/>
      <c r="V37" s="199"/>
      <c r="W37" s="201"/>
      <c r="X37" s="255"/>
      <c r="Y37" s="201"/>
      <c r="Z37" s="201"/>
      <c r="AA37" s="201"/>
      <c r="AB37" s="72"/>
      <c r="AC37" s="213"/>
      <c r="AD37" s="214"/>
      <c r="AE37" s="72"/>
      <c r="AF37" s="215"/>
      <c r="AG37" s="73" t="str">
        <f t="shared" si="1"/>
        <v xml:space="preserve"> </v>
      </c>
      <c r="AH37" s="73" t="str">
        <f>IF($W37="","JPN",VLOOKUP($W37,参照ﾃｰﾌﾞﾙ!$P$5:$R$223,3,FALSE))</f>
        <v>JPN</v>
      </c>
      <c r="AI37" s="73"/>
      <c r="AJ37" s="73" t="str">
        <f>IF($O37="","",基本データ!$C$13)</f>
        <v/>
      </c>
      <c r="AK37" s="279" t="str">
        <f>IF($O37="","",基本データ!$C$14)</f>
        <v/>
      </c>
      <c r="AL37" s="214"/>
      <c r="AM37" s="72"/>
      <c r="AN37" s="273"/>
    </row>
    <row r="38" spans="1:40" ht="14.4">
      <c r="A38" s="69"/>
      <c r="B38" s="297">
        <v>235</v>
      </c>
      <c r="C38" s="70">
        <v>5</v>
      </c>
      <c r="D38" s="298"/>
      <c r="E38" s="97"/>
      <c r="F38" s="150"/>
      <c r="G38" s="97"/>
      <c r="H38" s="267" t="str">
        <f>IF(N38="","",VLOOKUP(N38,参照ﾃｰﾌﾞﾙ!$W$6:$Y$7,2,FALSE))</f>
        <v/>
      </c>
      <c r="I38" s="299"/>
      <c r="J38" s="100"/>
      <c r="K38" s="72"/>
      <c r="L38" s="72"/>
      <c r="M38" s="70"/>
      <c r="N38" s="232"/>
      <c r="O38" s="200"/>
      <c r="P38" s="317" t="str">
        <f t="shared" si="2"/>
        <v/>
      </c>
      <c r="Q38" s="246"/>
      <c r="R38" s="226"/>
      <c r="S38" s="199"/>
      <c r="T38" s="199"/>
      <c r="U38" s="199"/>
      <c r="V38" s="199"/>
      <c r="W38" s="201"/>
      <c r="X38" s="255"/>
      <c r="Y38" s="201"/>
      <c r="Z38" s="201"/>
      <c r="AA38" s="201"/>
      <c r="AB38" s="72"/>
      <c r="AC38" s="213"/>
      <c r="AD38" s="214"/>
      <c r="AE38" s="72"/>
      <c r="AF38" s="215"/>
      <c r="AG38" s="73" t="str">
        <f t="shared" si="1"/>
        <v xml:space="preserve"> </v>
      </c>
      <c r="AH38" s="73" t="str">
        <f>IF($W38="","JPN",VLOOKUP($W38,参照ﾃｰﾌﾞﾙ!$P$5:$R$223,3,FALSE))</f>
        <v>JPN</v>
      </c>
      <c r="AI38" s="73"/>
      <c r="AJ38" s="73" t="str">
        <f>IF($O38="","",基本データ!$C$13)</f>
        <v/>
      </c>
      <c r="AK38" s="279" t="str">
        <f>IF($O38="","",基本データ!$C$14)</f>
        <v/>
      </c>
      <c r="AL38" s="214"/>
      <c r="AM38" s="72"/>
      <c r="AN38" s="273"/>
    </row>
    <row r="39" spans="1:40" ht="14.4">
      <c r="A39" s="74"/>
      <c r="B39" s="68">
        <v>236</v>
      </c>
      <c r="C39" s="68">
        <v>6</v>
      </c>
      <c r="D39" s="300"/>
      <c r="E39" s="96"/>
      <c r="F39" s="149"/>
      <c r="G39" s="96"/>
      <c r="H39" s="271" t="str">
        <f>IF(N39="","",VLOOKUP(N39,参照ﾃｰﾌﾞﾙ!$W$6:$Y$7,2,FALSE))</f>
        <v/>
      </c>
      <c r="I39" s="301"/>
      <c r="J39" s="101"/>
      <c r="K39" s="77"/>
      <c r="L39" s="77"/>
      <c r="M39" s="68"/>
      <c r="N39" s="233"/>
      <c r="O39" s="202"/>
      <c r="P39" s="318" t="str">
        <f t="shared" si="2"/>
        <v/>
      </c>
      <c r="Q39" s="247"/>
      <c r="R39" s="227"/>
      <c r="S39" s="203"/>
      <c r="T39" s="203"/>
      <c r="U39" s="203"/>
      <c r="V39" s="203"/>
      <c r="W39" s="203"/>
      <c r="X39" s="256"/>
      <c r="Y39" s="203"/>
      <c r="Z39" s="203"/>
      <c r="AA39" s="203"/>
      <c r="AB39" s="77"/>
      <c r="AC39" s="216"/>
      <c r="AD39" s="217"/>
      <c r="AE39" s="77"/>
      <c r="AF39" s="218"/>
      <c r="AG39" s="76" t="str">
        <f t="shared" si="1"/>
        <v xml:space="preserve"> </v>
      </c>
      <c r="AH39" s="76" t="str">
        <f>IF($W39="","JPN",VLOOKUP($W39,参照ﾃｰﾌﾞﾙ!$P$5:$R$223,3,FALSE))</f>
        <v>JPN</v>
      </c>
      <c r="AI39" s="76"/>
      <c r="AJ39" s="76" t="str">
        <f>IF($O39="","",基本データ!$C$13)</f>
        <v/>
      </c>
      <c r="AK39" s="280" t="str">
        <f>IF($O39="","",基本データ!$C$14)</f>
        <v/>
      </c>
      <c r="AL39" s="217"/>
      <c r="AM39" s="77"/>
      <c r="AN39" s="274"/>
    </row>
    <row r="40" spans="1:40" ht="14.4">
      <c r="A40" s="78">
        <v>7</v>
      </c>
      <c r="B40" s="297">
        <v>237</v>
      </c>
      <c r="C40" s="70">
        <v>1</v>
      </c>
      <c r="D40" s="34" t="str">
        <f>IF($J40="","",VLOOKUP($J40,参照ﾃｰﾌﾞﾙ!$A$5:$F$485,3,FALSE))</f>
        <v/>
      </c>
      <c r="E40" s="45" t="str">
        <f>IF($J40="","",VLOOKUP(J40,参照ﾃｰﾌﾞﾙ!$A$5:$F$485,4,FALSE))</f>
        <v/>
      </c>
      <c r="F40" s="151" t="str">
        <f>IF(K40="","",VLOOKUP(K40,参照ﾃｰﾌﾞﾙ!$H$5:$I$64,2))</f>
        <v/>
      </c>
      <c r="G40" s="98" t="str">
        <f>IF(L40="","",VLOOKUP(L40,参照ﾃｰﾌﾞﾙ!$W$5:$Y$9,2,FALSE))</f>
        <v/>
      </c>
      <c r="H40" s="267" t="str">
        <f>IF(N40="","",VLOOKUP(N40,参照ﾃｰﾌﾞﾙ!$W$6:$Y$7,2,FALSE))</f>
        <v/>
      </c>
      <c r="I40" s="302"/>
      <c r="J40" s="176"/>
      <c r="K40" s="180"/>
      <c r="L40" s="197"/>
      <c r="M40" s="196"/>
      <c r="N40" s="234"/>
      <c r="O40" s="204"/>
      <c r="P40" s="319" t="str">
        <f t="shared" si="2"/>
        <v/>
      </c>
      <c r="Q40" s="248"/>
      <c r="R40" s="228"/>
      <c r="S40" s="199"/>
      <c r="T40" s="199"/>
      <c r="U40" s="199"/>
      <c r="V40" s="199"/>
      <c r="W40" s="205"/>
      <c r="X40" s="257"/>
      <c r="Y40" s="205"/>
      <c r="Z40" s="205"/>
      <c r="AA40" s="205"/>
      <c r="AB40" s="197"/>
      <c r="AC40" s="210"/>
      <c r="AD40" s="211"/>
      <c r="AE40" s="197"/>
      <c r="AF40" s="212"/>
      <c r="AG40" s="80" t="str">
        <f t="shared" si="1"/>
        <v xml:space="preserve"> </v>
      </c>
      <c r="AH40" s="80" t="str">
        <f>IF($W40="","JPN",VLOOKUP($W40,参照ﾃｰﾌﾞﾙ!$P$5:$R$223,3,FALSE))</f>
        <v>JPN</v>
      </c>
      <c r="AI40" s="80"/>
      <c r="AJ40" s="80" t="str">
        <f>IF($O40="","",基本データ!$C$13)</f>
        <v/>
      </c>
      <c r="AK40" s="281" t="str">
        <f>IF($O40="","",基本データ!$C$14)</f>
        <v/>
      </c>
      <c r="AL40" s="303"/>
      <c r="AM40" s="304"/>
      <c r="AN40" s="305"/>
    </row>
    <row r="41" spans="1:40" ht="14.4">
      <c r="A41" s="69"/>
      <c r="B41" s="297">
        <v>238</v>
      </c>
      <c r="C41" s="70">
        <v>2</v>
      </c>
      <c r="D41" s="298"/>
      <c r="E41" s="97"/>
      <c r="F41" s="150"/>
      <c r="G41" s="97"/>
      <c r="H41" s="267" t="str">
        <f>IF(N41="","",VLOOKUP(N41,参照ﾃｰﾌﾞﾙ!$W$6:$Y$7,2,FALSE))</f>
        <v/>
      </c>
      <c r="I41" s="299"/>
      <c r="J41" s="100"/>
      <c r="K41" s="72"/>
      <c r="L41" s="72"/>
      <c r="M41" s="70"/>
      <c r="N41" s="232"/>
      <c r="O41" s="200"/>
      <c r="P41" s="317" t="str">
        <f t="shared" si="2"/>
        <v/>
      </c>
      <c r="Q41" s="246"/>
      <c r="R41" s="226"/>
      <c r="S41" s="199"/>
      <c r="T41" s="199"/>
      <c r="U41" s="199"/>
      <c r="V41" s="199"/>
      <c r="W41" s="201"/>
      <c r="X41" s="255"/>
      <c r="Y41" s="201"/>
      <c r="Z41" s="201"/>
      <c r="AA41" s="201"/>
      <c r="AB41" s="72"/>
      <c r="AC41" s="213"/>
      <c r="AD41" s="214"/>
      <c r="AE41" s="72"/>
      <c r="AF41" s="215"/>
      <c r="AG41" s="73" t="str">
        <f t="shared" si="1"/>
        <v xml:space="preserve"> </v>
      </c>
      <c r="AH41" s="73" t="str">
        <f>IF($W41="","JPN",VLOOKUP($W41,参照ﾃｰﾌﾞﾙ!$P$5:$R$223,3,FALSE))</f>
        <v>JPN</v>
      </c>
      <c r="AI41" s="73"/>
      <c r="AJ41" s="73" t="str">
        <f>IF($O41="","",基本データ!$C$13)</f>
        <v/>
      </c>
      <c r="AK41" s="279" t="str">
        <f>IF($O41="","",基本データ!$C$14)</f>
        <v/>
      </c>
      <c r="AL41" s="214"/>
      <c r="AM41" s="72"/>
      <c r="AN41" s="273"/>
    </row>
    <row r="42" spans="1:40" ht="14.4">
      <c r="A42" s="69"/>
      <c r="B42" s="297">
        <v>239</v>
      </c>
      <c r="C42" s="70">
        <v>3</v>
      </c>
      <c r="D42" s="298"/>
      <c r="E42" s="97"/>
      <c r="F42" s="150"/>
      <c r="G42" s="97"/>
      <c r="H42" s="267" t="str">
        <f>IF(N42="","",VLOOKUP(N42,参照ﾃｰﾌﾞﾙ!$W$6:$Y$7,2,FALSE))</f>
        <v/>
      </c>
      <c r="I42" s="299"/>
      <c r="J42" s="100"/>
      <c r="K42" s="72"/>
      <c r="L42" s="72"/>
      <c r="M42" s="70"/>
      <c r="N42" s="232"/>
      <c r="O42" s="200"/>
      <c r="P42" s="317" t="str">
        <f t="shared" si="2"/>
        <v/>
      </c>
      <c r="Q42" s="246"/>
      <c r="R42" s="226"/>
      <c r="S42" s="199"/>
      <c r="T42" s="199"/>
      <c r="U42" s="199"/>
      <c r="V42" s="199"/>
      <c r="W42" s="201"/>
      <c r="X42" s="255"/>
      <c r="Y42" s="201"/>
      <c r="Z42" s="201"/>
      <c r="AA42" s="201"/>
      <c r="AB42" s="72"/>
      <c r="AC42" s="213"/>
      <c r="AD42" s="214"/>
      <c r="AE42" s="72"/>
      <c r="AF42" s="215"/>
      <c r="AG42" s="73" t="str">
        <f t="shared" si="1"/>
        <v xml:space="preserve"> </v>
      </c>
      <c r="AH42" s="73" t="str">
        <f>IF($W42="","JPN",VLOOKUP($W42,参照ﾃｰﾌﾞﾙ!$P$5:$R$223,3,FALSE))</f>
        <v>JPN</v>
      </c>
      <c r="AI42" s="73"/>
      <c r="AJ42" s="73" t="str">
        <f>IF($O42="","",基本データ!$C$13)</f>
        <v/>
      </c>
      <c r="AK42" s="279" t="str">
        <f>IF($O42="","",基本データ!$C$14)</f>
        <v/>
      </c>
      <c r="AL42" s="214"/>
      <c r="AM42" s="72"/>
      <c r="AN42" s="273"/>
    </row>
    <row r="43" spans="1:40" ht="14.4">
      <c r="A43" s="69"/>
      <c r="B43" s="297">
        <v>240</v>
      </c>
      <c r="C43" s="70">
        <v>4</v>
      </c>
      <c r="D43" s="298"/>
      <c r="E43" s="97"/>
      <c r="F43" s="150"/>
      <c r="G43" s="97"/>
      <c r="H43" s="267" t="str">
        <f>IF(N43="","",VLOOKUP(N43,参照ﾃｰﾌﾞﾙ!$W$6:$Y$7,2,FALSE))</f>
        <v/>
      </c>
      <c r="I43" s="299"/>
      <c r="J43" s="100"/>
      <c r="K43" s="72"/>
      <c r="L43" s="72"/>
      <c r="M43" s="70"/>
      <c r="N43" s="232"/>
      <c r="O43" s="200"/>
      <c r="P43" s="317" t="str">
        <f t="shared" si="2"/>
        <v/>
      </c>
      <c r="Q43" s="246"/>
      <c r="R43" s="226"/>
      <c r="S43" s="199"/>
      <c r="T43" s="199"/>
      <c r="U43" s="199"/>
      <c r="V43" s="199"/>
      <c r="W43" s="201"/>
      <c r="X43" s="255"/>
      <c r="Y43" s="201"/>
      <c r="Z43" s="201"/>
      <c r="AA43" s="201"/>
      <c r="AB43" s="72"/>
      <c r="AC43" s="213"/>
      <c r="AD43" s="214"/>
      <c r="AE43" s="72"/>
      <c r="AF43" s="215"/>
      <c r="AG43" s="73" t="str">
        <f t="shared" si="1"/>
        <v xml:space="preserve"> </v>
      </c>
      <c r="AH43" s="73" t="str">
        <f>IF($W43="","JPN",VLOOKUP($W43,参照ﾃｰﾌﾞﾙ!$P$5:$R$223,3,FALSE))</f>
        <v>JPN</v>
      </c>
      <c r="AI43" s="73"/>
      <c r="AJ43" s="73" t="str">
        <f>IF($O43="","",基本データ!$C$13)</f>
        <v/>
      </c>
      <c r="AK43" s="279" t="str">
        <f>IF($O43="","",基本データ!$C$14)</f>
        <v/>
      </c>
      <c r="AL43" s="214"/>
      <c r="AM43" s="72"/>
      <c r="AN43" s="273"/>
    </row>
    <row r="44" spans="1:40" ht="14.4">
      <c r="A44" s="69"/>
      <c r="B44" s="297">
        <v>241</v>
      </c>
      <c r="C44" s="70">
        <v>5</v>
      </c>
      <c r="D44" s="298"/>
      <c r="E44" s="97"/>
      <c r="F44" s="150"/>
      <c r="G44" s="97"/>
      <c r="H44" s="267" t="str">
        <f>IF(N44="","",VLOOKUP(N44,参照ﾃｰﾌﾞﾙ!$W$6:$Y$7,2,FALSE))</f>
        <v/>
      </c>
      <c r="I44" s="299"/>
      <c r="J44" s="100"/>
      <c r="K44" s="72"/>
      <c r="L44" s="72"/>
      <c r="M44" s="70"/>
      <c r="N44" s="232"/>
      <c r="O44" s="200"/>
      <c r="P44" s="317" t="str">
        <f t="shared" si="2"/>
        <v/>
      </c>
      <c r="Q44" s="246"/>
      <c r="R44" s="226"/>
      <c r="S44" s="199"/>
      <c r="T44" s="199"/>
      <c r="U44" s="199"/>
      <c r="V44" s="199"/>
      <c r="W44" s="201"/>
      <c r="X44" s="255"/>
      <c r="Y44" s="201"/>
      <c r="Z44" s="201"/>
      <c r="AA44" s="201"/>
      <c r="AB44" s="72"/>
      <c r="AC44" s="213"/>
      <c r="AD44" s="214"/>
      <c r="AE44" s="72"/>
      <c r="AF44" s="215"/>
      <c r="AG44" s="73" t="str">
        <f t="shared" si="1"/>
        <v xml:space="preserve"> </v>
      </c>
      <c r="AH44" s="73" t="str">
        <f>IF($W44="","JPN",VLOOKUP($W44,参照ﾃｰﾌﾞﾙ!$P$5:$R$223,3,FALSE))</f>
        <v>JPN</v>
      </c>
      <c r="AI44" s="73"/>
      <c r="AJ44" s="73" t="str">
        <f>IF($O44="","",基本データ!$C$13)</f>
        <v/>
      </c>
      <c r="AK44" s="279" t="str">
        <f>IF($O44="","",基本データ!$C$14)</f>
        <v/>
      </c>
      <c r="AL44" s="214"/>
      <c r="AM44" s="72"/>
      <c r="AN44" s="273"/>
    </row>
    <row r="45" spans="1:40" ht="14.4">
      <c r="A45" s="74"/>
      <c r="B45" s="68">
        <v>242</v>
      </c>
      <c r="C45" s="68">
        <v>6</v>
      </c>
      <c r="D45" s="300"/>
      <c r="E45" s="96"/>
      <c r="F45" s="149"/>
      <c r="G45" s="96"/>
      <c r="H45" s="267" t="str">
        <f>IF(N45="","",VLOOKUP(N45,参照ﾃｰﾌﾞﾙ!$W$6:$Y$7,2,FALSE))</f>
        <v/>
      </c>
      <c r="I45" s="301"/>
      <c r="J45" s="101"/>
      <c r="K45" s="77"/>
      <c r="L45" s="77"/>
      <c r="M45" s="68"/>
      <c r="N45" s="233"/>
      <c r="O45" s="202"/>
      <c r="P45" s="318" t="str">
        <f t="shared" si="2"/>
        <v/>
      </c>
      <c r="Q45" s="247"/>
      <c r="R45" s="227"/>
      <c r="S45" s="203"/>
      <c r="T45" s="203"/>
      <c r="U45" s="203"/>
      <c r="V45" s="203"/>
      <c r="W45" s="203"/>
      <c r="X45" s="256"/>
      <c r="Y45" s="203"/>
      <c r="Z45" s="203"/>
      <c r="AA45" s="203"/>
      <c r="AB45" s="77"/>
      <c r="AC45" s="216"/>
      <c r="AD45" s="217"/>
      <c r="AE45" s="77"/>
      <c r="AF45" s="218"/>
      <c r="AG45" s="76" t="str">
        <f t="shared" si="1"/>
        <v xml:space="preserve"> </v>
      </c>
      <c r="AH45" s="76" t="str">
        <f>IF($W45="","JPN",VLOOKUP($W45,参照ﾃｰﾌﾞﾙ!$P$5:$R$223,3,FALSE))</f>
        <v>JPN</v>
      </c>
      <c r="AI45" s="76"/>
      <c r="AJ45" s="76" t="str">
        <f>IF($O45="","",基本データ!$C$13)</f>
        <v/>
      </c>
      <c r="AK45" s="280" t="str">
        <f>IF($O45="","",基本データ!$C$14)</f>
        <v/>
      </c>
      <c r="AL45" s="217"/>
      <c r="AM45" s="77"/>
      <c r="AN45" s="274"/>
    </row>
    <row r="46" spans="1:40" ht="14.4">
      <c r="A46" s="78">
        <v>8</v>
      </c>
      <c r="B46" s="297">
        <v>243</v>
      </c>
      <c r="C46" s="70">
        <v>1</v>
      </c>
      <c r="D46" s="34" t="str">
        <f>IF($J46="","",VLOOKUP($J46,参照ﾃｰﾌﾞﾙ!$A$5:$F$485,3,FALSE))</f>
        <v/>
      </c>
      <c r="E46" s="45" t="str">
        <f>IF($J46="","",VLOOKUP(J46,参照ﾃｰﾌﾞﾙ!$A$5:$F$485,4,FALSE))</f>
        <v/>
      </c>
      <c r="F46" s="151" t="str">
        <f>IF(K46="","",VLOOKUP(K46,参照ﾃｰﾌﾞﾙ!$H$5:$I$64,2))</f>
        <v/>
      </c>
      <c r="G46" s="98" t="str">
        <f>IF(L46="","",VLOOKUP(L46,参照ﾃｰﾌﾞﾙ!$W$5:$Y$9,2,FALSE))</f>
        <v/>
      </c>
      <c r="H46" s="272" t="str">
        <f>IF(N46="","",VLOOKUP(N46,参照ﾃｰﾌﾞﾙ!$W$6:$Y$7,2,FALSE))</f>
        <v/>
      </c>
      <c r="I46" s="302"/>
      <c r="J46" s="176"/>
      <c r="K46" s="180"/>
      <c r="L46" s="197"/>
      <c r="M46" s="196"/>
      <c r="N46" s="234"/>
      <c r="O46" s="204"/>
      <c r="P46" s="319" t="str">
        <f t="shared" si="2"/>
        <v/>
      </c>
      <c r="Q46" s="248"/>
      <c r="R46" s="228"/>
      <c r="S46" s="199"/>
      <c r="T46" s="199"/>
      <c r="U46" s="199"/>
      <c r="V46" s="199"/>
      <c r="W46" s="205"/>
      <c r="X46" s="257"/>
      <c r="Y46" s="205"/>
      <c r="Z46" s="205"/>
      <c r="AA46" s="205"/>
      <c r="AB46" s="197"/>
      <c r="AC46" s="210"/>
      <c r="AD46" s="211"/>
      <c r="AE46" s="197"/>
      <c r="AF46" s="212"/>
      <c r="AG46" s="80" t="str">
        <f t="shared" si="1"/>
        <v xml:space="preserve"> </v>
      </c>
      <c r="AH46" s="80" t="str">
        <f>IF($W46="","JPN",VLOOKUP($W46,参照ﾃｰﾌﾞﾙ!$P$5:$R$223,3,FALSE))</f>
        <v>JPN</v>
      </c>
      <c r="AI46" s="80"/>
      <c r="AJ46" s="80" t="str">
        <f>IF($O46="","",基本データ!$C$13)</f>
        <v/>
      </c>
      <c r="AK46" s="281" t="str">
        <f>IF($O46="","",基本データ!$C$14)</f>
        <v/>
      </c>
      <c r="AL46" s="303"/>
      <c r="AM46" s="304"/>
      <c r="AN46" s="305"/>
    </row>
    <row r="47" spans="1:40" ht="14.4">
      <c r="A47" s="69"/>
      <c r="B47" s="297">
        <v>244</v>
      </c>
      <c r="C47" s="70">
        <v>2</v>
      </c>
      <c r="D47" s="298"/>
      <c r="E47" s="97"/>
      <c r="F47" s="150"/>
      <c r="G47" s="97"/>
      <c r="H47" s="269" t="str">
        <f>IF(N47="","",VLOOKUP(N47,参照ﾃｰﾌﾞﾙ!$W$6:$Y$7,2,FALSE))</f>
        <v/>
      </c>
      <c r="I47" s="299"/>
      <c r="J47" s="100"/>
      <c r="K47" s="72"/>
      <c r="L47" s="72"/>
      <c r="M47" s="70"/>
      <c r="N47" s="232"/>
      <c r="O47" s="200"/>
      <c r="P47" s="317" t="str">
        <f t="shared" si="2"/>
        <v/>
      </c>
      <c r="Q47" s="246"/>
      <c r="R47" s="226"/>
      <c r="S47" s="199"/>
      <c r="T47" s="199"/>
      <c r="U47" s="199"/>
      <c r="V47" s="199"/>
      <c r="W47" s="201"/>
      <c r="X47" s="255"/>
      <c r="Y47" s="201"/>
      <c r="Z47" s="201"/>
      <c r="AA47" s="201"/>
      <c r="AB47" s="72"/>
      <c r="AC47" s="213"/>
      <c r="AD47" s="214"/>
      <c r="AE47" s="72"/>
      <c r="AF47" s="215"/>
      <c r="AG47" s="73" t="str">
        <f t="shared" si="1"/>
        <v xml:space="preserve"> </v>
      </c>
      <c r="AH47" s="73" t="str">
        <f>IF($W47="","JPN",VLOOKUP($W47,参照ﾃｰﾌﾞﾙ!$P$5:$R$223,3,FALSE))</f>
        <v>JPN</v>
      </c>
      <c r="AI47" s="73"/>
      <c r="AJ47" s="73" t="str">
        <f>IF($O47="","",基本データ!$C$13)</f>
        <v/>
      </c>
      <c r="AK47" s="279" t="str">
        <f>IF($O47="","",基本データ!$C$14)</f>
        <v/>
      </c>
      <c r="AL47" s="214"/>
      <c r="AM47" s="72"/>
      <c r="AN47" s="273"/>
    </row>
    <row r="48" spans="1:40" ht="14.4">
      <c r="A48" s="69"/>
      <c r="B48" s="297">
        <v>245</v>
      </c>
      <c r="C48" s="70">
        <v>3</v>
      </c>
      <c r="D48" s="298"/>
      <c r="E48" s="97"/>
      <c r="F48" s="150"/>
      <c r="G48" s="97"/>
      <c r="H48" s="267" t="str">
        <f>IF(N48="","",VLOOKUP(N48,参照ﾃｰﾌﾞﾙ!$W$6:$Y$7,2,FALSE))</f>
        <v/>
      </c>
      <c r="I48" s="299"/>
      <c r="J48" s="100"/>
      <c r="K48" s="72"/>
      <c r="L48" s="72"/>
      <c r="M48" s="70"/>
      <c r="N48" s="232"/>
      <c r="O48" s="200"/>
      <c r="P48" s="317" t="str">
        <f t="shared" si="2"/>
        <v/>
      </c>
      <c r="Q48" s="246"/>
      <c r="R48" s="226"/>
      <c r="S48" s="199"/>
      <c r="T48" s="199"/>
      <c r="U48" s="199"/>
      <c r="V48" s="199"/>
      <c r="W48" s="201"/>
      <c r="X48" s="255"/>
      <c r="Y48" s="201"/>
      <c r="Z48" s="201"/>
      <c r="AA48" s="201"/>
      <c r="AB48" s="72"/>
      <c r="AC48" s="213"/>
      <c r="AD48" s="214"/>
      <c r="AE48" s="72"/>
      <c r="AF48" s="215"/>
      <c r="AG48" s="73" t="str">
        <f t="shared" si="1"/>
        <v xml:space="preserve"> </v>
      </c>
      <c r="AH48" s="73" t="str">
        <f>IF($W48="","JPN",VLOOKUP($W48,参照ﾃｰﾌﾞﾙ!$P$5:$R$223,3,FALSE))</f>
        <v>JPN</v>
      </c>
      <c r="AI48" s="73"/>
      <c r="AJ48" s="73" t="str">
        <f>IF($O48="","",基本データ!$C$13)</f>
        <v/>
      </c>
      <c r="AK48" s="279" t="str">
        <f>IF($O48="","",基本データ!$C$14)</f>
        <v/>
      </c>
      <c r="AL48" s="214"/>
      <c r="AM48" s="72"/>
      <c r="AN48" s="273"/>
    </row>
    <row r="49" spans="1:40" ht="14.4">
      <c r="A49" s="69"/>
      <c r="B49" s="297">
        <v>246</v>
      </c>
      <c r="C49" s="70">
        <v>4</v>
      </c>
      <c r="D49" s="298"/>
      <c r="E49" s="97"/>
      <c r="F49" s="150"/>
      <c r="G49" s="97"/>
      <c r="H49" s="267" t="str">
        <f>IF(N49="","",VLOOKUP(N49,参照ﾃｰﾌﾞﾙ!$W$6:$Y$7,2,FALSE))</f>
        <v/>
      </c>
      <c r="I49" s="299"/>
      <c r="J49" s="100"/>
      <c r="K49" s="72"/>
      <c r="L49" s="72"/>
      <c r="M49" s="70"/>
      <c r="N49" s="232"/>
      <c r="O49" s="200"/>
      <c r="P49" s="317" t="str">
        <f t="shared" si="2"/>
        <v/>
      </c>
      <c r="Q49" s="246"/>
      <c r="R49" s="226"/>
      <c r="S49" s="199"/>
      <c r="T49" s="199"/>
      <c r="U49" s="199"/>
      <c r="V49" s="199"/>
      <c r="W49" s="201"/>
      <c r="X49" s="255"/>
      <c r="Y49" s="201"/>
      <c r="Z49" s="201"/>
      <c r="AA49" s="201"/>
      <c r="AB49" s="72"/>
      <c r="AC49" s="213"/>
      <c r="AD49" s="214"/>
      <c r="AE49" s="72"/>
      <c r="AF49" s="215"/>
      <c r="AG49" s="73" t="str">
        <f t="shared" si="1"/>
        <v xml:space="preserve"> </v>
      </c>
      <c r="AH49" s="73" t="str">
        <f>IF($W49="","JPN",VLOOKUP($W49,参照ﾃｰﾌﾞﾙ!$P$5:$R$223,3,FALSE))</f>
        <v>JPN</v>
      </c>
      <c r="AI49" s="73"/>
      <c r="AJ49" s="73" t="str">
        <f>IF($O49="","",基本データ!$C$13)</f>
        <v/>
      </c>
      <c r="AK49" s="279" t="str">
        <f>IF($O49="","",基本データ!$C$14)</f>
        <v/>
      </c>
      <c r="AL49" s="214"/>
      <c r="AM49" s="72"/>
      <c r="AN49" s="273"/>
    </row>
    <row r="50" spans="1:40" ht="14.4">
      <c r="A50" s="69"/>
      <c r="B50" s="297">
        <v>247</v>
      </c>
      <c r="C50" s="70">
        <v>5</v>
      </c>
      <c r="D50" s="298"/>
      <c r="E50" s="97"/>
      <c r="F50" s="150"/>
      <c r="G50" s="97"/>
      <c r="H50" s="267" t="str">
        <f>IF(N50="","",VLOOKUP(N50,参照ﾃｰﾌﾞﾙ!$W$6:$Y$7,2,FALSE))</f>
        <v/>
      </c>
      <c r="I50" s="299"/>
      <c r="J50" s="100"/>
      <c r="K50" s="72"/>
      <c r="L50" s="72"/>
      <c r="M50" s="70"/>
      <c r="N50" s="232"/>
      <c r="O50" s="200"/>
      <c r="P50" s="317" t="str">
        <f t="shared" si="2"/>
        <v/>
      </c>
      <c r="Q50" s="246"/>
      <c r="R50" s="226"/>
      <c r="S50" s="199"/>
      <c r="T50" s="199"/>
      <c r="U50" s="199"/>
      <c r="V50" s="199"/>
      <c r="W50" s="201"/>
      <c r="X50" s="255"/>
      <c r="Y50" s="201"/>
      <c r="Z50" s="201"/>
      <c r="AA50" s="201"/>
      <c r="AB50" s="72"/>
      <c r="AC50" s="213"/>
      <c r="AD50" s="214"/>
      <c r="AE50" s="72"/>
      <c r="AF50" s="215"/>
      <c r="AG50" s="73" t="str">
        <f t="shared" si="1"/>
        <v xml:space="preserve"> </v>
      </c>
      <c r="AH50" s="73" t="str">
        <f>IF($W50="","JPN",VLOOKUP($W50,参照ﾃｰﾌﾞﾙ!$P$5:$R$223,3,FALSE))</f>
        <v>JPN</v>
      </c>
      <c r="AI50" s="73"/>
      <c r="AJ50" s="73" t="str">
        <f>IF($O50="","",基本データ!$C$13)</f>
        <v/>
      </c>
      <c r="AK50" s="279" t="str">
        <f>IF($O50="","",基本データ!$C$14)</f>
        <v/>
      </c>
      <c r="AL50" s="214"/>
      <c r="AM50" s="72"/>
      <c r="AN50" s="273"/>
    </row>
    <row r="51" spans="1:40" ht="14.4">
      <c r="A51" s="74"/>
      <c r="B51" s="68">
        <v>248</v>
      </c>
      <c r="C51" s="68">
        <v>6</v>
      </c>
      <c r="D51" s="300"/>
      <c r="E51" s="96"/>
      <c r="F51" s="149"/>
      <c r="G51" s="96"/>
      <c r="H51" s="271" t="str">
        <f>IF(N51="","",VLOOKUP(N51,参照ﾃｰﾌﾞﾙ!$W$6:$Y$7,2,FALSE))</f>
        <v/>
      </c>
      <c r="I51" s="301"/>
      <c r="J51" s="101"/>
      <c r="K51" s="77"/>
      <c r="L51" s="77"/>
      <c r="M51" s="68"/>
      <c r="N51" s="233"/>
      <c r="O51" s="202"/>
      <c r="P51" s="318" t="str">
        <f t="shared" si="2"/>
        <v/>
      </c>
      <c r="Q51" s="247"/>
      <c r="R51" s="227"/>
      <c r="S51" s="203"/>
      <c r="T51" s="203"/>
      <c r="U51" s="203"/>
      <c r="V51" s="203"/>
      <c r="W51" s="203"/>
      <c r="X51" s="256"/>
      <c r="Y51" s="203"/>
      <c r="Z51" s="203"/>
      <c r="AA51" s="203"/>
      <c r="AB51" s="77"/>
      <c r="AC51" s="216"/>
      <c r="AD51" s="217"/>
      <c r="AE51" s="77"/>
      <c r="AF51" s="218"/>
      <c r="AG51" s="76" t="str">
        <f t="shared" si="1"/>
        <v xml:space="preserve"> </v>
      </c>
      <c r="AH51" s="76" t="str">
        <f>IF($W51="","JPN",VLOOKUP($W51,参照ﾃｰﾌﾞﾙ!$P$5:$R$223,3,FALSE))</f>
        <v>JPN</v>
      </c>
      <c r="AI51" s="76"/>
      <c r="AJ51" s="76" t="str">
        <f>IF($O51="","",基本データ!$C$13)</f>
        <v/>
      </c>
      <c r="AK51" s="280" t="str">
        <f>IF($O51="","",基本データ!$C$14)</f>
        <v/>
      </c>
      <c r="AL51" s="217"/>
      <c r="AM51" s="77"/>
      <c r="AN51" s="274"/>
    </row>
    <row r="52" spans="1:40" ht="14.4">
      <c r="A52" s="78">
        <v>9</v>
      </c>
      <c r="B52" s="297">
        <v>249</v>
      </c>
      <c r="C52" s="70">
        <v>1</v>
      </c>
      <c r="D52" s="34" t="str">
        <f>IF($J52="","",VLOOKUP($J52,参照ﾃｰﾌﾞﾙ!$A$5:$F$485,3,FALSE))</f>
        <v/>
      </c>
      <c r="E52" s="45" t="str">
        <f>IF($J52="","",VLOOKUP(J52,参照ﾃｰﾌﾞﾙ!$A$5:$F$485,4,FALSE))</f>
        <v/>
      </c>
      <c r="F52" s="151" t="str">
        <f>IF(K52="","",VLOOKUP(K52,参照ﾃｰﾌﾞﾙ!$H$5:$I$64,2))</f>
        <v/>
      </c>
      <c r="G52" s="98" t="str">
        <f>IF(L52="","",VLOOKUP(L52,参照ﾃｰﾌﾞﾙ!$W$5:$Y$9,2,FALSE))</f>
        <v/>
      </c>
      <c r="H52" s="267" t="str">
        <f>IF(N52="","",VLOOKUP(N52,参照ﾃｰﾌﾞﾙ!$W$6:$Y$7,2,FALSE))</f>
        <v/>
      </c>
      <c r="I52" s="302"/>
      <c r="J52" s="176"/>
      <c r="K52" s="180"/>
      <c r="L52" s="197"/>
      <c r="M52" s="196"/>
      <c r="N52" s="234"/>
      <c r="O52" s="204"/>
      <c r="P52" s="319" t="str">
        <f t="shared" si="2"/>
        <v/>
      </c>
      <c r="Q52" s="248"/>
      <c r="R52" s="228"/>
      <c r="S52" s="199"/>
      <c r="T52" s="199"/>
      <c r="U52" s="199"/>
      <c r="V52" s="199"/>
      <c r="W52" s="205"/>
      <c r="X52" s="257"/>
      <c r="Y52" s="205"/>
      <c r="Z52" s="205"/>
      <c r="AA52" s="205"/>
      <c r="AB52" s="197"/>
      <c r="AC52" s="210"/>
      <c r="AD52" s="211"/>
      <c r="AE52" s="197"/>
      <c r="AF52" s="212"/>
      <c r="AG52" s="80" t="str">
        <f t="shared" si="1"/>
        <v xml:space="preserve"> </v>
      </c>
      <c r="AH52" s="80" t="str">
        <f>IF($W52="","JPN",VLOOKUP($W52,参照ﾃｰﾌﾞﾙ!$P$5:$R$223,3,FALSE))</f>
        <v>JPN</v>
      </c>
      <c r="AI52" s="80"/>
      <c r="AJ52" s="80" t="str">
        <f>IF($O52="","",基本データ!$C$13)</f>
        <v/>
      </c>
      <c r="AK52" s="281" t="str">
        <f>IF($O52="","",基本データ!$C$14)</f>
        <v/>
      </c>
      <c r="AL52" s="303"/>
      <c r="AM52" s="304"/>
      <c r="AN52" s="305"/>
    </row>
    <row r="53" spans="1:40" ht="14.4">
      <c r="A53" s="69"/>
      <c r="B53" s="297">
        <v>250</v>
      </c>
      <c r="C53" s="70">
        <v>2</v>
      </c>
      <c r="D53" s="298"/>
      <c r="E53" s="97"/>
      <c r="F53" s="150"/>
      <c r="G53" s="97"/>
      <c r="H53" s="267" t="str">
        <f>IF(N53="","",VLOOKUP(N53,参照ﾃｰﾌﾞﾙ!$W$6:$Y$7,2,FALSE))</f>
        <v/>
      </c>
      <c r="I53" s="299"/>
      <c r="J53" s="100"/>
      <c r="K53" s="72"/>
      <c r="L53" s="72"/>
      <c r="M53" s="70"/>
      <c r="N53" s="232"/>
      <c r="O53" s="200"/>
      <c r="P53" s="317" t="str">
        <f t="shared" si="2"/>
        <v/>
      </c>
      <c r="Q53" s="246"/>
      <c r="R53" s="226"/>
      <c r="S53" s="199"/>
      <c r="T53" s="199"/>
      <c r="U53" s="199"/>
      <c r="V53" s="199"/>
      <c r="W53" s="201"/>
      <c r="X53" s="255"/>
      <c r="Y53" s="201"/>
      <c r="Z53" s="201"/>
      <c r="AA53" s="201"/>
      <c r="AB53" s="72"/>
      <c r="AC53" s="213"/>
      <c r="AD53" s="214"/>
      <c r="AE53" s="72"/>
      <c r="AF53" s="215"/>
      <c r="AG53" s="73" t="str">
        <f t="shared" si="1"/>
        <v xml:space="preserve"> </v>
      </c>
      <c r="AH53" s="73" t="str">
        <f>IF($W53="","JPN",VLOOKUP($W53,参照ﾃｰﾌﾞﾙ!$P$5:$R$223,3,FALSE))</f>
        <v>JPN</v>
      </c>
      <c r="AI53" s="73"/>
      <c r="AJ53" s="73" t="str">
        <f>IF($O53="","",基本データ!$C$13)</f>
        <v/>
      </c>
      <c r="AK53" s="279" t="str">
        <f>IF($O53="","",基本データ!$C$14)</f>
        <v/>
      </c>
      <c r="AL53" s="214"/>
      <c r="AM53" s="72"/>
      <c r="AN53" s="273"/>
    </row>
    <row r="54" spans="1:40" ht="14.4">
      <c r="A54" s="69"/>
      <c r="B54" s="297">
        <v>251</v>
      </c>
      <c r="C54" s="70">
        <v>3</v>
      </c>
      <c r="D54" s="298"/>
      <c r="E54" s="97"/>
      <c r="F54" s="150"/>
      <c r="G54" s="97"/>
      <c r="H54" s="267" t="str">
        <f>IF(N54="","",VLOOKUP(N54,参照ﾃｰﾌﾞﾙ!$W$6:$Y$7,2,FALSE))</f>
        <v/>
      </c>
      <c r="I54" s="299"/>
      <c r="J54" s="100"/>
      <c r="K54" s="72"/>
      <c r="L54" s="72"/>
      <c r="M54" s="70"/>
      <c r="N54" s="232"/>
      <c r="O54" s="200"/>
      <c r="P54" s="317" t="str">
        <f t="shared" si="2"/>
        <v/>
      </c>
      <c r="Q54" s="246"/>
      <c r="R54" s="226"/>
      <c r="S54" s="199"/>
      <c r="T54" s="199"/>
      <c r="U54" s="199"/>
      <c r="V54" s="199"/>
      <c r="W54" s="201"/>
      <c r="X54" s="255"/>
      <c r="Y54" s="201"/>
      <c r="Z54" s="201"/>
      <c r="AA54" s="201"/>
      <c r="AB54" s="72"/>
      <c r="AC54" s="213"/>
      <c r="AD54" s="214"/>
      <c r="AE54" s="72"/>
      <c r="AF54" s="215"/>
      <c r="AG54" s="73" t="str">
        <f t="shared" si="1"/>
        <v xml:space="preserve"> </v>
      </c>
      <c r="AH54" s="73" t="str">
        <f>IF($W54="","JPN",VLOOKUP($W54,参照ﾃｰﾌﾞﾙ!$P$5:$R$223,3,FALSE))</f>
        <v>JPN</v>
      </c>
      <c r="AI54" s="73"/>
      <c r="AJ54" s="73" t="str">
        <f>IF($O54="","",基本データ!$C$13)</f>
        <v/>
      </c>
      <c r="AK54" s="279" t="str">
        <f>IF($O54="","",基本データ!$C$14)</f>
        <v/>
      </c>
      <c r="AL54" s="214"/>
      <c r="AM54" s="72"/>
      <c r="AN54" s="273"/>
    </row>
    <row r="55" spans="1:40" ht="14.4">
      <c r="A55" s="69"/>
      <c r="B55" s="297">
        <v>252</v>
      </c>
      <c r="C55" s="70">
        <v>4</v>
      </c>
      <c r="D55" s="298"/>
      <c r="E55" s="97"/>
      <c r="F55" s="150"/>
      <c r="G55" s="97"/>
      <c r="H55" s="267" t="str">
        <f>IF(N55="","",VLOOKUP(N55,参照ﾃｰﾌﾞﾙ!$W$6:$Y$7,2,FALSE))</f>
        <v/>
      </c>
      <c r="I55" s="299"/>
      <c r="J55" s="100"/>
      <c r="K55" s="72"/>
      <c r="L55" s="72"/>
      <c r="M55" s="70"/>
      <c r="N55" s="232"/>
      <c r="O55" s="200"/>
      <c r="P55" s="317" t="str">
        <f t="shared" si="2"/>
        <v/>
      </c>
      <c r="Q55" s="246"/>
      <c r="R55" s="226"/>
      <c r="S55" s="199"/>
      <c r="T55" s="199"/>
      <c r="U55" s="199"/>
      <c r="V55" s="199"/>
      <c r="W55" s="201"/>
      <c r="X55" s="255"/>
      <c r="Y55" s="201"/>
      <c r="Z55" s="201"/>
      <c r="AA55" s="201"/>
      <c r="AB55" s="72"/>
      <c r="AC55" s="213"/>
      <c r="AD55" s="214"/>
      <c r="AE55" s="72"/>
      <c r="AF55" s="215"/>
      <c r="AG55" s="73" t="str">
        <f t="shared" si="1"/>
        <v xml:space="preserve"> </v>
      </c>
      <c r="AH55" s="73" t="str">
        <f>IF($W55="","JPN",VLOOKUP($W55,参照ﾃｰﾌﾞﾙ!$P$5:$R$223,3,FALSE))</f>
        <v>JPN</v>
      </c>
      <c r="AI55" s="73"/>
      <c r="AJ55" s="73" t="str">
        <f>IF($O55="","",基本データ!$C$13)</f>
        <v/>
      </c>
      <c r="AK55" s="279" t="str">
        <f>IF($O55="","",基本データ!$C$14)</f>
        <v/>
      </c>
      <c r="AL55" s="214"/>
      <c r="AM55" s="72"/>
      <c r="AN55" s="273"/>
    </row>
    <row r="56" spans="1:40" ht="14.4">
      <c r="A56" s="69"/>
      <c r="B56" s="297">
        <v>253</v>
      </c>
      <c r="C56" s="70">
        <v>5</v>
      </c>
      <c r="D56" s="298"/>
      <c r="E56" s="97"/>
      <c r="F56" s="150"/>
      <c r="G56" s="97"/>
      <c r="H56" s="267" t="str">
        <f>IF(N56="","",VLOOKUP(N56,参照ﾃｰﾌﾞﾙ!$W$6:$Y$7,2,FALSE))</f>
        <v/>
      </c>
      <c r="I56" s="299"/>
      <c r="J56" s="100"/>
      <c r="K56" s="72"/>
      <c r="L56" s="72"/>
      <c r="M56" s="70"/>
      <c r="N56" s="232"/>
      <c r="O56" s="200"/>
      <c r="P56" s="317" t="str">
        <f t="shared" si="2"/>
        <v/>
      </c>
      <c r="Q56" s="246"/>
      <c r="R56" s="226"/>
      <c r="S56" s="199"/>
      <c r="T56" s="199"/>
      <c r="U56" s="199"/>
      <c r="V56" s="199"/>
      <c r="W56" s="201"/>
      <c r="X56" s="255"/>
      <c r="Y56" s="201"/>
      <c r="Z56" s="201"/>
      <c r="AA56" s="201"/>
      <c r="AB56" s="72"/>
      <c r="AC56" s="213"/>
      <c r="AD56" s="214"/>
      <c r="AE56" s="72"/>
      <c r="AF56" s="215"/>
      <c r="AG56" s="73" t="str">
        <f t="shared" si="1"/>
        <v xml:space="preserve"> </v>
      </c>
      <c r="AH56" s="73" t="str">
        <f>IF($W56="","JPN",VLOOKUP($W56,参照ﾃｰﾌﾞﾙ!$P$5:$R$223,3,FALSE))</f>
        <v>JPN</v>
      </c>
      <c r="AI56" s="73"/>
      <c r="AJ56" s="73" t="str">
        <f>IF($O56="","",基本データ!$C$13)</f>
        <v/>
      </c>
      <c r="AK56" s="279" t="str">
        <f>IF($O56="","",基本データ!$C$14)</f>
        <v/>
      </c>
      <c r="AL56" s="214"/>
      <c r="AM56" s="72"/>
      <c r="AN56" s="273"/>
    </row>
    <row r="57" spans="1:40" ht="14.4">
      <c r="A57" s="74"/>
      <c r="B57" s="68">
        <v>254</v>
      </c>
      <c r="C57" s="68">
        <v>6</v>
      </c>
      <c r="D57" s="300"/>
      <c r="E57" s="96"/>
      <c r="F57" s="149"/>
      <c r="G57" s="96"/>
      <c r="H57" s="267" t="str">
        <f>IF(N57="","",VLOOKUP(N57,参照ﾃｰﾌﾞﾙ!$W$6:$Y$7,2,FALSE))</f>
        <v/>
      </c>
      <c r="I57" s="301"/>
      <c r="J57" s="101"/>
      <c r="K57" s="77"/>
      <c r="L57" s="77"/>
      <c r="M57" s="68"/>
      <c r="N57" s="233"/>
      <c r="O57" s="202"/>
      <c r="P57" s="318" t="str">
        <f t="shared" si="2"/>
        <v/>
      </c>
      <c r="Q57" s="247"/>
      <c r="R57" s="227"/>
      <c r="S57" s="203"/>
      <c r="T57" s="203"/>
      <c r="U57" s="203"/>
      <c r="V57" s="203"/>
      <c r="W57" s="203"/>
      <c r="X57" s="256"/>
      <c r="Y57" s="203"/>
      <c r="Z57" s="203"/>
      <c r="AA57" s="203"/>
      <c r="AB57" s="77"/>
      <c r="AC57" s="216"/>
      <c r="AD57" s="217"/>
      <c r="AE57" s="77"/>
      <c r="AF57" s="218"/>
      <c r="AG57" s="76" t="str">
        <f t="shared" si="1"/>
        <v xml:space="preserve"> </v>
      </c>
      <c r="AH57" s="76" t="str">
        <f>IF($W57="","JPN",VLOOKUP($W57,参照ﾃｰﾌﾞﾙ!$P$5:$R$223,3,FALSE))</f>
        <v>JPN</v>
      </c>
      <c r="AI57" s="76"/>
      <c r="AJ57" s="76" t="str">
        <f>IF($O57="","",基本データ!$C$13)</f>
        <v/>
      </c>
      <c r="AK57" s="280" t="str">
        <f>IF($O57="","",基本データ!$C$14)</f>
        <v/>
      </c>
      <c r="AL57" s="217"/>
      <c r="AM57" s="77"/>
      <c r="AN57" s="274"/>
    </row>
    <row r="58" spans="1:40" ht="14.4">
      <c r="A58" s="78">
        <v>10</v>
      </c>
      <c r="B58" s="297">
        <v>255</v>
      </c>
      <c r="C58" s="70">
        <v>1</v>
      </c>
      <c r="D58" s="34" t="str">
        <f>IF($J58="","",VLOOKUP($J58,参照ﾃｰﾌﾞﾙ!$A$5:$F$485,3,FALSE))</f>
        <v/>
      </c>
      <c r="E58" s="45" t="str">
        <f>IF($J58="","",VLOOKUP(J58,参照ﾃｰﾌﾞﾙ!$A$5:$F$485,4,FALSE))</f>
        <v/>
      </c>
      <c r="F58" s="151" t="str">
        <f>IF(K58="","",VLOOKUP(K58,参照ﾃｰﾌﾞﾙ!$H$5:$I$64,2))</f>
        <v/>
      </c>
      <c r="G58" s="98" t="str">
        <f>IF(L58="","",VLOOKUP(L58,参照ﾃｰﾌﾞﾙ!$W$5:$Y$9,2,FALSE))</f>
        <v/>
      </c>
      <c r="H58" s="272" t="str">
        <f>IF(N58="","",VLOOKUP(N58,参照ﾃｰﾌﾞﾙ!$W$6:$Y$7,2,FALSE))</f>
        <v/>
      </c>
      <c r="I58" s="302"/>
      <c r="J58" s="176"/>
      <c r="K58" s="180"/>
      <c r="L58" s="197"/>
      <c r="M58" s="196"/>
      <c r="N58" s="234"/>
      <c r="O58" s="204"/>
      <c r="P58" s="319" t="str">
        <f t="shared" si="2"/>
        <v/>
      </c>
      <c r="Q58" s="248"/>
      <c r="R58" s="228"/>
      <c r="S58" s="199"/>
      <c r="T58" s="199"/>
      <c r="U58" s="199"/>
      <c r="V58" s="199"/>
      <c r="W58" s="205"/>
      <c r="X58" s="257"/>
      <c r="Y58" s="205"/>
      <c r="Z58" s="205"/>
      <c r="AA58" s="205"/>
      <c r="AB58" s="197"/>
      <c r="AC58" s="210"/>
      <c r="AD58" s="211"/>
      <c r="AE58" s="197"/>
      <c r="AF58" s="212"/>
      <c r="AG58" s="80" t="str">
        <f t="shared" si="1"/>
        <v xml:space="preserve"> </v>
      </c>
      <c r="AH58" s="80" t="str">
        <f>IF($W58="","JPN",VLOOKUP($W58,参照ﾃｰﾌﾞﾙ!$P$5:$R$223,3,FALSE))</f>
        <v>JPN</v>
      </c>
      <c r="AI58" s="80"/>
      <c r="AJ58" s="80" t="str">
        <f>IF($O58="","",基本データ!$C$13)</f>
        <v/>
      </c>
      <c r="AK58" s="281" t="str">
        <f>IF($O58="","",基本データ!$C$14)</f>
        <v/>
      </c>
      <c r="AL58" s="303"/>
      <c r="AM58" s="304"/>
      <c r="AN58" s="305"/>
    </row>
    <row r="59" spans="1:40" ht="14.4">
      <c r="A59" s="69"/>
      <c r="B59" s="297">
        <v>256</v>
      </c>
      <c r="C59" s="70">
        <v>2</v>
      </c>
      <c r="D59" s="298"/>
      <c r="E59" s="97"/>
      <c r="F59" s="150"/>
      <c r="G59" s="97"/>
      <c r="H59" s="269" t="str">
        <f>IF(N59="","",VLOOKUP(N59,参照ﾃｰﾌﾞﾙ!$W$6:$Y$7,2,FALSE))</f>
        <v/>
      </c>
      <c r="I59" s="299"/>
      <c r="J59" s="100"/>
      <c r="K59" s="72"/>
      <c r="L59" s="72"/>
      <c r="M59" s="70"/>
      <c r="N59" s="232"/>
      <c r="O59" s="200"/>
      <c r="P59" s="317" t="str">
        <f t="shared" si="2"/>
        <v/>
      </c>
      <c r="Q59" s="246"/>
      <c r="R59" s="226"/>
      <c r="S59" s="199"/>
      <c r="T59" s="199"/>
      <c r="U59" s="199"/>
      <c r="V59" s="199"/>
      <c r="W59" s="201"/>
      <c r="X59" s="255"/>
      <c r="Y59" s="201"/>
      <c r="Z59" s="201"/>
      <c r="AA59" s="201"/>
      <c r="AB59" s="72"/>
      <c r="AC59" s="213"/>
      <c r="AD59" s="214"/>
      <c r="AE59" s="72"/>
      <c r="AF59" s="215"/>
      <c r="AG59" s="73" t="str">
        <f t="shared" si="1"/>
        <v xml:space="preserve"> </v>
      </c>
      <c r="AH59" s="73" t="str">
        <f>IF($W59="","JPN",VLOOKUP($W59,参照ﾃｰﾌﾞﾙ!$P$5:$R$223,3,FALSE))</f>
        <v>JPN</v>
      </c>
      <c r="AI59" s="73"/>
      <c r="AJ59" s="73" t="str">
        <f>IF($O59="","",基本データ!$C$13)</f>
        <v/>
      </c>
      <c r="AK59" s="279" t="str">
        <f>IF($O59="","",基本データ!$C$14)</f>
        <v/>
      </c>
      <c r="AL59" s="214"/>
      <c r="AM59" s="72"/>
      <c r="AN59" s="273"/>
    </row>
    <row r="60" spans="1:40" ht="14.4">
      <c r="A60" s="69"/>
      <c r="B60" s="297">
        <v>257</v>
      </c>
      <c r="C60" s="70">
        <v>3</v>
      </c>
      <c r="D60" s="298"/>
      <c r="E60" s="97"/>
      <c r="F60" s="150"/>
      <c r="G60" s="97"/>
      <c r="H60" s="267" t="str">
        <f>IF(N60="","",VLOOKUP(N60,参照ﾃｰﾌﾞﾙ!$W$6:$Y$7,2,FALSE))</f>
        <v/>
      </c>
      <c r="I60" s="299"/>
      <c r="J60" s="100"/>
      <c r="K60" s="72"/>
      <c r="L60" s="72"/>
      <c r="M60" s="70"/>
      <c r="N60" s="232"/>
      <c r="O60" s="200"/>
      <c r="P60" s="317" t="str">
        <f t="shared" si="2"/>
        <v/>
      </c>
      <c r="Q60" s="246"/>
      <c r="R60" s="226"/>
      <c r="S60" s="199"/>
      <c r="T60" s="199"/>
      <c r="U60" s="199"/>
      <c r="V60" s="199"/>
      <c r="W60" s="201"/>
      <c r="X60" s="255"/>
      <c r="Y60" s="201"/>
      <c r="Z60" s="201"/>
      <c r="AA60" s="201"/>
      <c r="AB60" s="72"/>
      <c r="AC60" s="213"/>
      <c r="AD60" s="214"/>
      <c r="AE60" s="72"/>
      <c r="AF60" s="215"/>
      <c r="AG60" s="73" t="str">
        <f t="shared" si="1"/>
        <v xml:space="preserve"> </v>
      </c>
      <c r="AH60" s="73" t="str">
        <f>IF($W60="","JPN",VLOOKUP($W60,参照ﾃｰﾌﾞﾙ!$P$5:$R$223,3,FALSE))</f>
        <v>JPN</v>
      </c>
      <c r="AI60" s="73"/>
      <c r="AJ60" s="73" t="str">
        <f>IF($O60="","",基本データ!$C$13)</f>
        <v/>
      </c>
      <c r="AK60" s="279" t="str">
        <f>IF($O60="","",基本データ!$C$14)</f>
        <v/>
      </c>
      <c r="AL60" s="214"/>
      <c r="AM60" s="72"/>
      <c r="AN60" s="273"/>
    </row>
    <row r="61" spans="1:40" ht="14.4">
      <c r="A61" s="69"/>
      <c r="B61" s="297">
        <v>258</v>
      </c>
      <c r="C61" s="70">
        <v>4</v>
      </c>
      <c r="D61" s="298"/>
      <c r="E61" s="97"/>
      <c r="F61" s="150"/>
      <c r="G61" s="97"/>
      <c r="H61" s="267" t="str">
        <f>IF(N61="","",VLOOKUP(N61,参照ﾃｰﾌﾞﾙ!$W$6:$Y$7,2,FALSE))</f>
        <v/>
      </c>
      <c r="I61" s="299"/>
      <c r="J61" s="100"/>
      <c r="K61" s="72"/>
      <c r="L61" s="72"/>
      <c r="M61" s="70"/>
      <c r="N61" s="232"/>
      <c r="O61" s="200"/>
      <c r="P61" s="317" t="str">
        <f t="shared" si="2"/>
        <v/>
      </c>
      <c r="Q61" s="246"/>
      <c r="R61" s="226"/>
      <c r="S61" s="199"/>
      <c r="T61" s="199"/>
      <c r="U61" s="199"/>
      <c r="V61" s="199"/>
      <c r="W61" s="201"/>
      <c r="X61" s="255"/>
      <c r="Y61" s="201"/>
      <c r="Z61" s="201"/>
      <c r="AA61" s="201"/>
      <c r="AB61" s="72"/>
      <c r="AC61" s="213"/>
      <c r="AD61" s="214"/>
      <c r="AE61" s="72"/>
      <c r="AF61" s="215"/>
      <c r="AG61" s="73" t="str">
        <f t="shared" si="1"/>
        <v xml:space="preserve"> </v>
      </c>
      <c r="AH61" s="73" t="str">
        <f>IF($W61="","JPN",VLOOKUP($W61,参照ﾃｰﾌﾞﾙ!$P$5:$R$223,3,FALSE))</f>
        <v>JPN</v>
      </c>
      <c r="AI61" s="73"/>
      <c r="AJ61" s="73" t="str">
        <f>IF($O61="","",基本データ!$C$13)</f>
        <v/>
      </c>
      <c r="AK61" s="279" t="str">
        <f>IF($O61="","",基本データ!$C$14)</f>
        <v/>
      </c>
      <c r="AL61" s="214"/>
      <c r="AM61" s="72"/>
      <c r="AN61" s="273"/>
    </row>
    <row r="62" spans="1:40" ht="14.4">
      <c r="A62" s="69"/>
      <c r="B62" s="297">
        <v>259</v>
      </c>
      <c r="C62" s="70">
        <v>5</v>
      </c>
      <c r="D62" s="298"/>
      <c r="E62" s="97"/>
      <c r="F62" s="150"/>
      <c r="G62" s="97"/>
      <c r="H62" s="267" t="str">
        <f>IF(N62="","",VLOOKUP(N62,参照ﾃｰﾌﾞﾙ!$W$6:$Y$7,2,FALSE))</f>
        <v/>
      </c>
      <c r="I62" s="299"/>
      <c r="J62" s="100"/>
      <c r="K62" s="72"/>
      <c r="L62" s="72"/>
      <c r="M62" s="70"/>
      <c r="N62" s="232"/>
      <c r="O62" s="200"/>
      <c r="P62" s="317" t="str">
        <f t="shared" si="2"/>
        <v/>
      </c>
      <c r="Q62" s="246"/>
      <c r="R62" s="226"/>
      <c r="S62" s="199"/>
      <c r="T62" s="199"/>
      <c r="U62" s="199"/>
      <c r="V62" s="199"/>
      <c r="W62" s="201"/>
      <c r="X62" s="255"/>
      <c r="Y62" s="201"/>
      <c r="Z62" s="201"/>
      <c r="AA62" s="201"/>
      <c r="AB62" s="72"/>
      <c r="AC62" s="213"/>
      <c r="AD62" s="214"/>
      <c r="AE62" s="72"/>
      <c r="AF62" s="215"/>
      <c r="AG62" s="73" t="str">
        <f t="shared" si="1"/>
        <v xml:space="preserve"> </v>
      </c>
      <c r="AH62" s="73" t="str">
        <f>IF($W62="","JPN",VLOOKUP($W62,参照ﾃｰﾌﾞﾙ!$P$5:$R$223,3,FALSE))</f>
        <v>JPN</v>
      </c>
      <c r="AI62" s="73"/>
      <c r="AJ62" s="73" t="str">
        <f>IF($O62="","",基本データ!$C$13)</f>
        <v/>
      </c>
      <c r="AK62" s="279" t="str">
        <f>IF($O62="","",基本データ!$C$14)</f>
        <v/>
      </c>
      <c r="AL62" s="214"/>
      <c r="AM62" s="72"/>
      <c r="AN62" s="273"/>
    </row>
    <row r="63" spans="1:40" ht="14.4">
      <c r="A63" s="74"/>
      <c r="B63" s="68">
        <v>260</v>
      </c>
      <c r="C63" s="68">
        <v>6</v>
      </c>
      <c r="D63" s="300"/>
      <c r="E63" s="96"/>
      <c r="F63" s="149"/>
      <c r="G63" s="96"/>
      <c r="H63" s="271" t="str">
        <f>IF(N63="","",VLOOKUP(N63,参照ﾃｰﾌﾞﾙ!$W$6:$Y$7,2,FALSE))</f>
        <v/>
      </c>
      <c r="I63" s="301"/>
      <c r="J63" s="101"/>
      <c r="K63" s="77"/>
      <c r="L63" s="77"/>
      <c r="M63" s="68"/>
      <c r="N63" s="233"/>
      <c r="O63" s="202"/>
      <c r="P63" s="318" t="str">
        <f t="shared" si="2"/>
        <v/>
      </c>
      <c r="Q63" s="247"/>
      <c r="R63" s="227"/>
      <c r="S63" s="203"/>
      <c r="T63" s="203"/>
      <c r="U63" s="203"/>
      <c r="V63" s="203"/>
      <c r="W63" s="203"/>
      <c r="X63" s="256"/>
      <c r="Y63" s="203"/>
      <c r="Z63" s="203"/>
      <c r="AA63" s="203"/>
      <c r="AB63" s="77"/>
      <c r="AC63" s="216"/>
      <c r="AD63" s="217"/>
      <c r="AE63" s="77"/>
      <c r="AF63" s="218"/>
      <c r="AG63" s="76" t="str">
        <f t="shared" si="1"/>
        <v xml:space="preserve"> </v>
      </c>
      <c r="AH63" s="76" t="str">
        <f>IF($W63="","JPN",VLOOKUP($W63,参照ﾃｰﾌﾞﾙ!$P$5:$R$223,3,FALSE))</f>
        <v>JPN</v>
      </c>
      <c r="AI63" s="76"/>
      <c r="AJ63" s="76" t="str">
        <f>IF($O63="","",基本データ!$C$13)</f>
        <v/>
      </c>
      <c r="AK63" s="280" t="str">
        <f>IF($O63="","",基本データ!$C$14)</f>
        <v/>
      </c>
      <c r="AL63" s="217"/>
      <c r="AM63" s="77"/>
      <c r="AN63" s="274"/>
    </row>
    <row r="64" spans="1:40" ht="14.4">
      <c r="A64" s="78">
        <v>11</v>
      </c>
      <c r="B64" s="297">
        <v>261</v>
      </c>
      <c r="C64" s="306">
        <v>1</v>
      </c>
      <c r="D64" s="34" t="str">
        <f>IF($J64="","",VLOOKUP($J64,参照ﾃｰﾌﾞﾙ!$A$5:$F$485,3,FALSE))</f>
        <v/>
      </c>
      <c r="E64" s="45" t="str">
        <f>IF($J64="","",VLOOKUP(J64,参照ﾃｰﾌﾞﾙ!$A$5:$F$485,4,FALSE))</f>
        <v/>
      </c>
      <c r="F64" s="151" t="str">
        <f>IF(K64="","",VLOOKUP(K64,参照ﾃｰﾌﾞﾙ!$H$5:$I$64,2))</f>
        <v/>
      </c>
      <c r="G64" s="98" t="str">
        <f>IF(L64="","",VLOOKUP(L64,参照ﾃｰﾌﾞﾙ!$W$5:$Y$9,2,FALSE))</f>
        <v/>
      </c>
      <c r="H64" s="267" t="str">
        <f>IF(N64="","",VLOOKUP(N64,参照ﾃｰﾌﾞﾙ!$W$6:$Y$7,2,FALSE))</f>
        <v/>
      </c>
      <c r="I64" s="302"/>
      <c r="J64" s="176"/>
      <c r="K64" s="180"/>
      <c r="L64" s="197"/>
      <c r="M64" s="196"/>
      <c r="N64" s="234"/>
      <c r="O64" s="204"/>
      <c r="P64" s="319" t="str">
        <f t="shared" si="2"/>
        <v/>
      </c>
      <c r="Q64" s="248"/>
      <c r="R64" s="228"/>
      <c r="S64" s="199"/>
      <c r="T64" s="199"/>
      <c r="U64" s="199"/>
      <c r="V64" s="199"/>
      <c r="W64" s="205"/>
      <c r="X64" s="257"/>
      <c r="Y64" s="205"/>
      <c r="Z64" s="205"/>
      <c r="AA64" s="205"/>
      <c r="AB64" s="197"/>
      <c r="AC64" s="210"/>
      <c r="AD64" s="211"/>
      <c r="AE64" s="197"/>
      <c r="AF64" s="212"/>
      <c r="AG64" s="80" t="str">
        <f t="shared" si="1"/>
        <v xml:space="preserve"> </v>
      </c>
      <c r="AH64" s="80" t="str">
        <f>IF($W64="","JPN",VLOOKUP($W64,参照ﾃｰﾌﾞﾙ!$P$5:$R$223,3,FALSE))</f>
        <v>JPN</v>
      </c>
      <c r="AI64" s="80"/>
      <c r="AJ64" s="80" t="str">
        <f>IF($O64="","",基本データ!$C$13)</f>
        <v/>
      </c>
      <c r="AK64" s="281" t="str">
        <f>IF($O64="","",基本データ!$C$14)</f>
        <v/>
      </c>
      <c r="AL64" s="303"/>
      <c r="AM64" s="304"/>
      <c r="AN64" s="305"/>
    </row>
    <row r="65" spans="1:40" ht="14.4">
      <c r="A65" s="69"/>
      <c r="B65" s="297">
        <v>262</v>
      </c>
      <c r="C65" s="70">
        <v>2</v>
      </c>
      <c r="D65" s="298"/>
      <c r="E65" s="97"/>
      <c r="F65" s="150"/>
      <c r="G65" s="97"/>
      <c r="H65" s="267" t="str">
        <f>IF(N65="","",VLOOKUP(N65,参照ﾃｰﾌﾞﾙ!$W$6:$Y$7,2,FALSE))</f>
        <v/>
      </c>
      <c r="I65" s="299"/>
      <c r="J65" s="100"/>
      <c r="K65" s="72"/>
      <c r="L65" s="72"/>
      <c r="M65" s="70"/>
      <c r="N65" s="232"/>
      <c r="O65" s="200"/>
      <c r="P65" s="317" t="str">
        <f t="shared" si="2"/>
        <v/>
      </c>
      <c r="Q65" s="246"/>
      <c r="R65" s="226"/>
      <c r="S65" s="199"/>
      <c r="T65" s="199"/>
      <c r="U65" s="199"/>
      <c r="V65" s="199"/>
      <c r="W65" s="201"/>
      <c r="X65" s="255"/>
      <c r="Y65" s="201"/>
      <c r="Z65" s="201"/>
      <c r="AA65" s="201"/>
      <c r="AB65" s="72"/>
      <c r="AC65" s="213"/>
      <c r="AD65" s="214"/>
      <c r="AE65" s="72"/>
      <c r="AF65" s="215"/>
      <c r="AG65" s="73" t="str">
        <f t="shared" si="1"/>
        <v xml:space="preserve"> </v>
      </c>
      <c r="AH65" s="73" t="str">
        <f>IF($W65="","JPN",VLOOKUP($W65,参照ﾃｰﾌﾞﾙ!$P$5:$R$223,3,FALSE))</f>
        <v>JPN</v>
      </c>
      <c r="AI65" s="73"/>
      <c r="AJ65" s="73" t="str">
        <f>IF($O65="","",基本データ!$C$13)</f>
        <v/>
      </c>
      <c r="AK65" s="279" t="str">
        <f>IF($O65="","",基本データ!$C$14)</f>
        <v/>
      </c>
      <c r="AL65" s="214"/>
      <c r="AM65" s="72"/>
      <c r="AN65" s="273"/>
    </row>
    <row r="66" spans="1:40" ht="14.4">
      <c r="A66" s="69"/>
      <c r="B66" s="297">
        <v>263</v>
      </c>
      <c r="C66" s="70">
        <v>3</v>
      </c>
      <c r="D66" s="298"/>
      <c r="E66" s="97"/>
      <c r="F66" s="150"/>
      <c r="G66" s="97"/>
      <c r="H66" s="267" t="str">
        <f>IF(N66="","",VLOOKUP(N66,参照ﾃｰﾌﾞﾙ!$W$6:$Y$7,2,FALSE))</f>
        <v/>
      </c>
      <c r="I66" s="299"/>
      <c r="J66" s="100"/>
      <c r="K66" s="72"/>
      <c r="L66" s="72"/>
      <c r="M66" s="70"/>
      <c r="N66" s="232"/>
      <c r="O66" s="200"/>
      <c r="P66" s="317" t="str">
        <f t="shared" si="2"/>
        <v/>
      </c>
      <c r="Q66" s="246"/>
      <c r="R66" s="226"/>
      <c r="S66" s="199"/>
      <c r="T66" s="199"/>
      <c r="U66" s="199"/>
      <c r="V66" s="199"/>
      <c r="W66" s="201"/>
      <c r="X66" s="255"/>
      <c r="Y66" s="201"/>
      <c r="Z66" s="201"/>
      <c r="AA66" s="201"/>
      <c r="AB66" s="72"/>
      <c r="AC66" s="213"/>
      <c r="AD66" s="214"/>
      <c r="AE66" s="72"/>
      <c r="AF66" s="215"/>
      <c r="AG66" s="73" t="str">
        <f t="shared" si="1"/>
        <v xml:space="preserve"> </v>
      </c>
      <c r="AH66" s="73" t="str">
        <f>IF($W66="","JPN",VLOOKUP($W66,参照ﾃｰﾌﾞﾙ!$P$5:$R$223,3,FALSE))</f>
        <v>JPN</v>
      </c>
      <c r="AI66" s="73"/>
      <c r="AJ66" s="73" t="str">
        <f>IF($O66="","",基本データ!$C$13)</f>
        <v/>
      </c>
      <c r="AK66" s="279" t="str">
        <f>IF($O66="","",基本データ!$C$14)</f>
        <v/>
      </c>
      <c r="AL66" s="214"/>
      <c r="AM66" s="72"/>
      <c r="AN66" s="273"/>
    </row>
    <row r="67" spans="1:40" ht="14.4">
      <c r="A67" s="69"/>
      <c r="B67" s="297">
        <v>264</v>
      </c>
      <c r="C67" s="70">
        <v>4</v>
      </c>
      <c r="D67" s="298"/>
      <c r="E67" s="97"/>
      <c r="F67" s="150"/>
      <c r="G67" s="97"/>
      <c r="H67" s="267" t="str">
        <f>IF(N67="","",VLOOKUP(N67,参照ﾃｰﾌﾞﾙ!$W$6:$Y$7,2,FALSE))</f>
        <v/>
      </c>
      <c r="I67" s="299"/>
      <c r="J67" s="100"/>
      <c r="K67" s="72"/>
      <c r="L67" s="72"/>
      <c r="M67" s="70"/>
      <c r="N67" s="232"/>
      <c r="O67" s="200"/>
      <c r="P67" s="317" t="str">
        <f t="shared" ref="P67:P75" si="3">IF(Q67="","","-")</f>
        <v/>
      </c>
      <c r="Q67" s="246"/>
      <c r="R67" s="226"/>
      <c r="S67" s="199"/>
      <c r="T67" s="199"/>
      <c r="U67" s="199"/>
      <c r="V67" s="199"/>
      <c r="W67" s="201"/>
      <c r="X67" s="255"/>
      <c r="Y67" s="201"/>
      <c r="Z67" s="201"/>
      <c r="AA67" s="201"/>
      <c r="AB67" s="72"/>
      <c r="AC67" s="213"/>
      <c r="AD67" s="214"/>
      <c r="AE67" s="72"/>
      <c r="AF67" s="215"/>
      <c r="AG67" s="73" t="str">
        <f t="shared" si="1"/>
        <v xml:space="preserve"> </v>
      </c>
      <c r="AH67" s="73" t="str">
        <f>IF($W67="","JPN",VLOOKUP($W67,参照ﾃｰﾌﾞﾙ!$P$5:$R$223,3,FALSE))</f>
        <v>JPN</v>
      </c>
      <c r="AI67" s="73"/>
      <c r="AJ67" s="73" t="str">
        <f>IF($O67="","",基本データ!$C$13)</f>
        <v/>
      </c>
      <c r="AK67" s="279" t="str">
        <f>IF($O67="","",基本データ!$C$14)</f>
        <v/>
      </c>
      <c r="AL67" s="214"/>
      <c r="AM67" s="72"/>
      <c r="AN67" s="273"/>
    </row>
    <row r="68" spans="1:40" ht="14.4">
      <c r="A68" s="69"/>
      <c r="B68" s="297">
        <v>265</v>
      </c>
      <c r="C68" s="70">
        <v>5</v>
      </c>
      <c r="D68" s="298"/>
      <c r="E68" s="97"/>
      <c r="F68" s="150"/>
      <c r="G68" s="97"/>
      <c r="H68" s="267" t="str">
        <f>IF(N68="","",VLOOKUP(N68,参照ﾃｰﾌﾞﾙ!$W$6:$Y$7,2,FALSE))</f>
        <v/>
      </c>
      <c r="I68" s="299"/>
      <c r="J68" s="100"/>
      <c r="K68" s="72"/>
      <c r="L68" s="72"/>
      <c r="M68" s="70"/>
      <c r="N68" s="232"/>
      <c r="O68" s="200"/>
      <c r="P68" s="317" t="str">
        <f t="shared" si="3"/>
        <v/>
      </c>
      <c r="Q68" s="246"/>
      <c r="R68" s="226"/>
      <c r="S68" s="199"/>
      <c r="T68" s="199"/>
      <c r="U68" s="199"/>
      <c r="V68" s="199"/>
      <c r="W68" s="201"/>
      <c r="X68" s="255"/>
      <c r="Y68" s="201"/>
      <c r="Z68" s="201"/>
      <c r="AA68" s="201"/>
      <c r="AB68" s="72"/>
      <c r="AC68" s="213"/>
      <c r="AD68" s="214"/>
      <c r="AE68" s="72"/>
      <c r="AF68" s="215"/>
      <c r="AG68" s="73" t="str">
        <f t="shared" si="1"/>
        <v xml:space="preserve"> </v>
      </c>
      <c r="AH68" s="73" t="str">
        <f>IF($W68="","JPN",VLOOKUP($W68,参照ﾃｰﾌﾞﾙ!$P$5:$R$223,3,FALSE))</f>
        <v>JPN</v>
      </c>
      <c r="AI68" s="73"/>
      <c r="AJ68" s="73" t="str">
        <f>IF($O68="","",基本データ!$C$13)</f>
        <v/>
      </c>
      <c r="AK68" s="279" t="str">
        <f>IF($O68="","",基本データ!$C$14)</f>
        <v/>
      </c>
      <c r="AL68" s="214"/>
      <c r="AM68" s="72"/>
      <c r="AN68" s="273"/>
    </row>
    <row r="69" spans="1:40" ht="14.4">
      <c r="A69" s="74"/>
      <c r="B69" s="68">
        <v>266</v>
      </c>
      <c r="C69" s="68">
        <v>6</v>
      </c>
      <c r="D69" s="300"/>
      <c r="E69" s="96"/>
      <c r="F69" s="149"/>
      <c r="G69" s="96"/>
      <c r="H69" s="267" t="str">
        <f>IF(N69="","",VLOOKUP(N69,参照ﾃｰﾌﾞﾙ!$W$6:$Y$7,2,FALSE))</f>
        <v/>
      </c>
      <c r="I69" s="301"/>
      <c r="J69" s="101"/>
      <c r="K69" s="77"/>
      <c r="L69" s="77"/>
      <c r="M69" s="68"/>
      <c r="N69" s="233"/>
      <c r="O69" s="202"/>
      <c r="P69" s="318" t="str">
        <f t="shared" si="3"/>
        <v/>
      </c>
      <c r="Q69" s="247"/>
      <c r="R69" s="227"/>
      <c r="S69" s="203"/>
      <c r="T69" s="203"/>
      <c r="U69" s="203"/>
      <c r="V69" s="203"/>
      <c r="W69" s="203"/>
      <c r="X69" s="256"/>
      <c r="Y69" s="203"/>
      <c r="Z69" s="203"/>
      <c r="AA69" s="203"/>
      <c r="AB69" s="77"/>
      <c r="AC69" s="216"/>
      <c r="AD69" s="217"/>
      <c r="AE69" s="77"/>
      <c r="AF69" s="218"/>
      <c r="AG69" s="76" t="str">
        <f t="shared" ref="AG69:AG75" si="4">$U69&amp;" "&amp;$V69</f>
        <v xml:space="preserve"> </v>
      </c>
      <c r="AH69" s="76" t="str">
        <f>IF($W69="","JPN",VLOOKUP($W69,参照ﾃｰﾌﾞﾙ!$P$5:$R$223,3,FALSE))</f>
        <v>JPN</v>
      </c>
      <c r="AI69" s="76"/>
      <c r="AJ69" s="76" t="str">
        <f>IF($O69="","",基本データ!$C$13)</f>
        <v/>
      </c>
      <c r="AK69" s="280" t="str">
        <f>IF($O69="","",基本データ!$C$14)</f>
        <v/>
      </c>
      <c r="AL69" s="217"/>
      <c r="AM69" s="77"/>
      <c r="AN69" s="274"/>
    </row>
    <row r="70" spans="1:40" ht="14.4">
      <c r="A70" s="78">
        <v>12</v>
      </c>
      <c r="B70" s="297">
        <v>267</v>
      </c>
      <c r="C70" s="306">
        <v>1</v>
      </c>
      <c r="D70" s="34" t="str">
        <f>IF($J70="","",VLOOKUP($J70,参照ﾃｰﾌﾞﾙ!$A$5:$F$485,3,FALSE))</f>
        <v/>
      </c>
      <c r="E70" s="45" t="str">
        <f>IF($J70="","",VLOOKUP(J70,参照ﾃｰﾌﾞﾙ!$A$5:$F$485,4,FALSE))</f>
        <v/>
      </c>
      <c r="F70" s="151" t="str">
        <f>IF(K70="","",VLOOKUP(K70,参照ﾃｰﾌﾞﾙ!$H$5:$I$64,2))</f>
        <v/>
      </c>
      <c r="G70" s="98" t="str">
        <f>IF(L70="","",VLOOKUP(L70,参照ﾃｰﾌﾞﾙ!$W$5:$Y$9,2,FALSE))</f>
        <v/>
      </c>
      <c r="H70" s="272" t="str">
        <f>IF(N70="","",VLOOKUP(N70,参照ﾃｰﾌﾞﾙ!$W$6:$Y$7,2,FALSE))</f>
        <v/>
      </c>
      <c r="I70" s="302"/>
      <c r="J70" s="176"/>
      <c r="K70" s="180"/>
      <c r="L70" s="197"/>
      <c r="M70" s="196"/>
      <c r="N70" s="234"/>
      <c r="O70" s="204"/>
      <c r="P70" s="319" t="str">
        <f t="shared" si="3"/>
        <v/>
      </c>
      <c r="Q70" s="248"/>
      <c r="R70" s="228"/>
      <c r="S70" s="199"/>
      <c r="T70" s="199"/>
      <c r="U70" s="199"/>
      <c r="V70" s="199"/>
      <c r="W70" s="205"/>
      <c r="X70" s="257"/>
      <c r="Y70" s="205"/>
      <c r="Z70" s="205"/>
      <c r="AA70" s="205"/>
      <c r="AB70" s="197"/>
      <c r="AC70" s="210"/>
      <c r="AD70" s="211"/>
      <c r="AE70" s="197"/>
      <c r="AF70" s="212"/>
      <c r="AG70" s="80" t="str">
        <f t="shared" si="4"/>
        <v xml:space="preserve"> </v>
      </c>
      <c r="AH70" s="80" t="str">
        <f>IF($W70="","JPN",VLOOKUP($W70,参照ﾃｰﾌﾞﾙ!$P$5:$R$223,3,FALSE))</f>
        <v>JPN</v>
      </c>
      <c r="AI70" s="80"/>
      <c r="AJ70" s="80" t="str">
        <f>IF($O70="","",基本データ!$C$13)</f>
        <v/>
      </c>
      <c r="AK70" s="281" t="str">
        <f>IF($O70="","",基本データ!$C$14)</f>
        <v/>
      </c>
      <c r="AL70" s="303"/>
      <c r="AM70" s="304"/>
      <c r="AN70" s="305"/>
    </row>
    <row r="71" spans="1:40" ht="14.4">
      <c r="A71" s="69"/>
      <c r="B71" s="297">
        <v>268</v>
      </c>
      <c r="C71" s="70">
        <v>2</v>
      </c>
      <c r="D71" s="298"/>
      <c r="E71" s="97"/>
      <c r="F71" s="150"/>
      <c r="G71" s="97"/>
      <c r="H71" s="269" t="str">
        <f>IF(N71="","",VLOOKUP(N71,参照ﾃｰﾌﾞﾙ!$W$6:$Y$7,2,FALSE))</f>
        <v/>
      </c>
      <c r="I71" s="299"/>
      <c r="J71" s="100"/>
      <c r="K71" s="72"/>
      <c r="L71" s="72"/>
      <c r="M71" s="70"/>
      <c r="N71" s="232"/>
      <c r="O71" s="200"/>
      <c r="P71" s="317" t="str">
        <f t="shared" si="3"/>
        <v/>
      </c>
      <c r="Q71" s="246"/>
      <c r="R71" s="226"/>
      <c r="S71" s="199"/>
      <c r="T71" s="199"/>
      <c r="U71" s="199"/>
      <c r="V71" s="199"/>
      <c r="W71" s="201"/>
      <c r="X71" s="255"/>
      <c r="Y71" s="201"/>
      <c r="Z71" s="201"/>
      <c r="AA71" s="201"/>
      <c r="AB71" s="72"/>
      <c r="AC71" s="213"/>
      <c r="AD71" s="214"/>
      <c r="AE71" s="72"/>
      <c r="AF71" s="215"/>
      <c r="AG71" s="73" t="str">
        <f t="shared" si="4"/>
        <v xml:space="preserve"> </v>
      </c>
      <c r="AH71" s="73" t="str">
        <f>IF($W71="","JPN",VLOOKUP($W71,参照ﾃｰﾌﾞﾙ!$P$5:$R$223,3,FALSE))</f>
        <v>JPN</v>
      </c>
      <c r="AI71" s="73"/>
      <c r="AJ71" s="73" t="str">
        <f>IF($O71="","",基本データ!$C$13)</f>
        <v/>
      </c>
      <c r="AK71" s="279" t="str">
        <f>IF($O71="","",基本データ!$C$14)</f>
        <v/>
      </c>
      <c r="AL71" s="214"/>
      <c r="AM71" s="72"/>
      <c r="AN71" s="273"/>
    </row>
    <row r="72" spans="1:40" ht="14.4">
      <c r="A72" s="69"/>
      <c r="B72" s="297">
        <v>269</v>
      </c>
      <c r="C72" s="70">
        <v>3</v>
      </c>
      <c r="D72" s="298"/>
      <c r="E72" s="97"/>
      <c r="F72" s="150"/>
      <c r="G72" s="97"/>
      <c r="H72" s="267" t="str">
        <f>IF(N72="","",VLOOKUP(N72,参照ﾃｰﾌﾞﾙ!$W$6:$Y$7,2,FALSE))</f>
        <v/>
      </c>
      <c r="I72" s="299"/>
      <c r="J72" s="100"/>
      <c r="K72" s="72"/>
      <c r="L72" s="72"/>
      <c r="M72" s="70"/>
      <c r="N72" s="232"/>
      <c r="O72" s="200"/>
      <c r="P72" s="317" t="str">
        <f t="shared" si="3"/>
        <v/>
      </c>
      <c r="Q72" s="246"/>
      <c r="R72" s="226"/>
      <c r="S72" s="199"/>
      <c r="T72" s="199"/>
      <c r="U72" s="199"/>
      <c r="V72" s="199"/>
      <c r="W72" s="201"/>
      <c r="X72" s="255"/>
      <c r="Y72" s="201"/>
      <c r="Z72" s="201"/>
      <c r="AA72" s="201"/>
      <c r="AB72" s="72"/>
      <c r="AC72" s="213"/>
      <c r="AD72" s="214"/>
      <c r="AE72" s="72"/>
      <c r="AF72" s="215"/>
      <c r="AG72" s="73" t="str">
        <f t="shared" si="4"/>
        <v xml:space="preserve"> </v>
      </c>
      <c r="AH72" s="73" t="str">
        <f>IF($W72="","JPN",VLOOKUP($W72,参照ﾃｰﾌﾞﾙ!$P$5:$R$223,3,FALSE))</f>
        <v>JPN</v>
      </c>
      <c r="AI72" s="73"/>
      <c r="AJ72" s="73" t="str">
        <f>IF($O72="","",基本データ!$C$13)</f>
        <v/>
      </c>
      <c r="AK72" s="279" t="str">
        <f>IF($O72="","",基本データ!$C$14)</f>
        <v/>
      </c>
      <c r="AL72" s="214"/>
      <c r="AM72" s="72"/>
      <c r="AN72" s="273"/>
    </row>
    <row r="73" spans="1:40" ht="14.4">
      <c r="A73" s="69"/>
      <c r="B73" s="297">
        <v>270</v>
      </c>
      <c r="C73" s="70">
        <v>4</v>
      </c>
      <c r="D73" s="298"/>
      <c r="E73" s="97"/>
      <c r="F73" s="150"/>
      <c r="G73" s="97"/>
      <c r="H73" s="267" t="str">
        <f>IF(N73="","",VLOOKUP(N73,参照ﾃｰﾌﾞﾙ!$W$6:$Y$7,2,FALSE))</f>
        <v/>
      </c>
      <c r="I73" s="299"/>
      <c r="J73" s="100"/>
      <c r="K73" s="72"/>
      <c r="L73" s="72"/>
      <c r="M73" s="70"/>
      <c r="N73" s="232"/>
      <c r="O73" s="200"/>
      <c r="P73" s="317" t="str">
        <f t="shared" si="3"/>
        <v/>
      </c>
      <c r="Q73" s="246"/>
      <c r="R73" s="226"/>
      <c r="S73" s="199"/>
      <c r="T73" s="199"/>
      <c r="U73" s="199"/>
      <c r="V73" s="199"/>
      <c r="W73" s="201"/>
      <c r="X73" s="255"/>
      <c r="Y73" s="201"/>
      <c r="Z73" s="201"/>
      <c r="AA73" s="201"/>
      <c r="AB73" s="72"/>
      <c r="AC73" s="213"/>
      <c r="AD73" s="214"/>
      <c r="AE73" s="72"/>
      <c r="AF73" s="215"/>
      <c r="AG73" s="73" t="str">
        <f t="shared" si="4"/>
        <v xml:space="preserve"> </v>
      </c>
      <c r="AH73" s="73" t="str">
        <f>IF($W73="","JPN",VLOOKUP($W73,参照ﾃｰﾌﾞﾙ!$P$5:$R$223,3,FALSE))</f>
        <v>JPN</v>
      </c>
      <c r="AI73" s="73"/>
      <c r="AJ73" s="73" t="str">
        <f>IF($O73="","",基本データ!$C$13)</f>
        <v/>
      </c>
      <c r="AK73" s="279" t="str">
        <f>IF($O73="","",基本データ!$C$14)</f>
        <v/>
      </c>
      <c r="AL73" s="214"/>
      <c r="AM73" s="72"/>
      <c r="AN73" s="273"/>
    </row>
    <row r="74" spans="1:40" ht="14.4">
      <c r="A74" s="69"/>
      <c r="B74" s="297">
        <v>271</v>
      </c>
      <c r="C74" s="70">
        <v>5</v>
      </c>
      <c r="D74" s="298"/>
      <c r="E74" s="97"/>
      <c r="F74" s="150"/>
      <c r="G74" s="97"/>
      <c r="H74" s="267" t="str">
        <f>IF(N74="","",VLOOKUP(N74,参照ﾃｰﾌﾞﾙ!$W$6:$Y$7,2,FALSE))</f>
        <v/>
      </c>
      <c r="I74" s="299"/>
      <c r="J74" s="100"/>
      <c r="K74" s="72"/>
      <c r="L74" s="72"/>
      <c r="M74" s="70"/>
      <c r="N74" s="232"/>
      <c r="O74" s="200"/>
      <c r="P74" s="317" t="str">
        <f t="shared" si="3"/>
        <v/>
      </c>
      <c r="Q74" s="246"/>
      <c r="R74" s="226"/>
      <c r="S74" s="199"/>
      <c r="T74" s="199"/>
      <c r="U74" s="199"/>
      <c r="V74" s="199"/>
      <c r="W74" s="201"/>
      <c r="X74" s="255"/>
      <c r="Y74" s="201"/>
      <c r="Z74" s="201"/>
      <c r="AA74" s="201"/>
      <c r="AB74" s="72"/>
      <c r="AC74" s="213"/>
      <c r="AD74" s="214"/>
      <c r="AE74" s="72"/>
      <c r="AF74" s="215"/>
      <c r="AG74" s="73" t="str">
        <f t="shared" si="4"/>
        <v xml:space="preserve"> </v>
      </c>
      <c r="AH74" s="73" t="str">
        <f>IF($W74="","JPN",VLOOKUP($W74,参照ﾃｰﾌﾞﾙ!$P$5:$R$223,3,FALSE))</f>
        <v>JPN</v>
      </c>
      <c r="AI74" s="73"/>
      <c r="AJ74" s="73" t="str">
        <f>IF($O74="","",基本データ!$C$13)</f>
        <v/>
      </c>
      <c r="AK74" s="279" t="str">
        <f>IF($O74="","",基本データ!$C$14)</f>
        <v/>
      </c>
      <c r="AL74" s="214"/>
      <c r="AM74" s="72"/>
      <c r="AN74" s="273"/>
    </row>
    <row r="75" spans="1:40" ht="15" thickBot="1">
      <c r="A75" s="307"/>
      <c r="B75" s="308">
        <v>272</v>
      </c>
      <c r="C75" s="308">
        <v>6</v>
      </c>
      <c r="D75" s="309"/>
      <c r="E75" s="310"/>
      <c r="F75" s="311"/>
      <c r="G75" s="310"/>
      <c r="H75" s="268" t="str">
        <f>IF(N75="","",VLOOKUP(N75,参照ﾃｰﾌﾞﾙ!$W$6:$Y$7,2,FALSE))</f>
        <v/>
      </c>
      <c r="I75" s="312"/>
      <c r="J75" s="313"/>
      <c r="K75" s="219"/>
      <c r="L75" s="219"/>
      <c r="M75" s="308"/>
      <c r="N75" s="235"/>
      <c r="O75" s="206"/>
      <c r="P75" s="320" t="str">
        <f t="shared" si="3"/>
        <v/>
      </c>
      <c r="Q75" s="249"/>
      <c r="R75" s="229"/>
      <c r="S75" s="207"/>
      <c r="T75" s="207"/>
      <c r="U75" s="207"/>
      <c r="V75" s="207"/>
      <c r="W75" s="207"/>
      <c r="X75" s="258"/>
      <c r="Y75" s="207"/>
      <c r="Z75" s="207"/>
      <c r="AA75" s="207"/>
      <c r="AB75" s="219"/>
      <c r="AC75" s="220"/>
      <c r="AD75" s="221"/>
      <c r="AE75" s="219"/>
      <c r="AF75" s="222"/>
      <c r="AG75" s="237" t="str">
        <f t="shared" si="4"/>
        <v xml:space="preserve"> </v>
      </c>
      <c r="AH75" s="237" t="str">
        <f>IF($W75="","JPN",VLOOKUP($W75,参照ﾃｰﾌﾞﾙ!$P$5:$R$223,3,FALSE))</f>
        <v>JPN</v>
      </c>
      <c r="AI75" s="237"/>
      <c r="AJ75" s="237" t="str">
        <f>IF($O75="","",基本データ!$C$13)</f>
        <v/>
      </c>
      <c r="AK75" s="314" t="str">
        <f>IF($O75="","",基本データ!$C$14)</f>
        <v/>
      </c>
      <c r="AL75" s="221"/>
      <c r="AM75" s="219"/>
      <c r="AN75" s="275"/>
    </row>
  </sheetData>
  <sheetProtection password="DE37" sheet="1" scenarios="1" autoFilter="0"/>
  <phoneticPr fontId="2"/>
  <conditionalFormatting sqref="S4:V9">
    <cfRule type="expression" dxfId="11" priority="1" stopIfTrue="1">
      <formula>$L$4=2</formula>
    </cfRule>
  </conditionalFormatting>
  <conditionalFormatting sqref="S10:V15">
    <cfRule type="expression" dxfId="10" priority="2" stopIfTrue="1">
      <formula>$L$10=2</formula>
    </cfRule>
  </conditionalFormatting>
  <conditionalFormatting sqref="S16:V21">
    <cfRule type="expression" dxfId="9" priority="3" stopIfTrue="1">
      <formula>$L$16=2</formula>
    </cfRule>
  </conditionalFormatting>
  <conditionalFormatting sqref="S22:V27">
    <cfRule type="expression" dxfId="8" priority="4" stopIfTrue="1">
      <formula>$L$22=2</formula>
    </cfRule>
  </conditionalFormatting>
  <conditionalFormatting sqref="S28:V33">
    <cfRule type="expression" dxfId="7" priority="5" stopIfTrue="1">
      <formula>$L$28=2</formula>
    </cfRule>
  </conditionalFormatting>
  <conditionalFormatting sqref="S34:V39">
    <cfRule type="expression" dxfId="6" priority="6" stopIfTrue="1">
      <formula>$L$34=2</formula>
    </cfRule>
  </conditionalFormatting>
  <conditionalFormatting sqref="S40:V45">
    <cfRule type="expression" dxfId="5" priority="7" stopIfTrue="1">
      <formula>$L$40=2</formula>
    </cfRule>
  </conditionalFormatting>
  <conditionalFormatting sqref="S46:V51">
    <cfRule type="expression" dxfId="4" priority="8" stopIfTrue="1">
      <formula>$L$46=2</formula>
    </cfRule>
  </conditionalFormatting>
  <conditionalFormatting sqref="S52:V57">
    <cfRule type="expression" dxfId="3" priority="9" stopIfTrue="1">
      <formula>$L$52=2</formula>
    </cfRule>
  </conditionalFormatting>
  <conditionalFormatting sqref="S58:V63">
    <cfRule type="expression" dxfId="2" priority="10" stopIfTrue="1">
      <formula>$L$58=2</formula>
    </cfRule>
  </conditionalFormatting>
  <conditionalFormatting sqref="S64:V69">
    <cfRule type="expression" dxfId="1" priority="11" stopIfTrue="1">
      <formula>$L$64=2</formula>
    </cfRule>
  </conditionalFormatting>
  <conditionalFormatting sqref="S70:V75">
    <cfRule type="expression" dxfId="0" priority="12" stopIfTrue="1">
      <formula>$L$70=2</formula>
    </cfRule>
  </conditionalFormatting>
  <pageMargins left="0.75" right="0.78" top="0.38" bottom="0.33" header="0.2" footer="0.21"/>
  <pageSetup paperSize="9" scale="54" orientation="landscape" verticalDpi="4294967293" r:id="rId1"/>
  <headerFooter alignWithMargins="0">
    <oddHeader>&amp;R&amp;16【&amp;A】シート</oddHeader>
  </headerFooter>
</worksheet>
</file>

<file path=xl/worksheets/sheet5.xml><?xml version="1.0" encoding="utf-8"?>
<worksheet xmlns="http://schemas.openxmlformats.org/spreadsheetml/2006/main" xmlns:r="http://schemas.openxmlformats.org/officeDocument/2006/relationships">
  <sheetPr codeName="Sheet5">
    <pageSetUpPr fitToPage="1"/>
  </sheetPr>
  <dimension ref="A1:Q160"/>
  <sheetViews>
    <sheetView zoomScaleNormal="100" workbookViewId="0">
      <selection activeCell="J13" sqref="J13"/>
    </sheetView>
  </sheetViews>
  <sheetFormatPr defaultColWidth="9" defaultRowHeight="13.2"/>
  <cols>
    <col min="1" max="1" width="3.109375" style="339" customWidth="1"/>
    <col min="2" max="2" width="5.33203125" style="1" customWidth="1"/>
    <col min="3" max="5" width="7.88671875" style="1" customWidth="1"/>
    <col min="6" max="6" width="4.21875" style="1" customWidth="1"/>
    <col min="7" max="8" width="2.88671875" style="1" customWidth="1"/>
    <col min="9" max="9" width="2.33203125" style="24" customWidth="1"/>
    <col min="10" max="10" width="7.44140625" style="1" customWidth="1"/>
    <col min="11" max="11" width="10" style="1" customWidth="1"/>
    <col min="12" max="12" width="7.21875" style="1" customWidth="1"/>
    <col min="13" max="13" width="11.6640625" style="1" customWidth="1"/>
    <col min="14" max="14" width="6.88671875" style="1" customWidth="1"/>
    <col min="15" max="15" width="5.88671875" style="1" customWidth="1"/>
    <col min="16" max="16" width="6.33203125" style="1" customWidth="1"/>
    <col min="17" max="16384" width="9" style="1"/>
  </cols>
  <sheetData>
    <row r="1" spans="1:17">
      <c r="A1" s="1" t="s">
        <v>37</v>
      </c>
      <c r="K1" s="401" t="s">
        <v>622</v>
      </c>
    </row>
    <row r="2" spans="1:17" ht="9" customHeight="1">
      <c r="A2" s="8" t="s">
        <v>38</v>
      </c>
      <c r="O2" s="8" t="s">
        <v>39</v>
      </c>
    </row>
    <row r="3" spans="1:17" ht="24.75" customHeight="1" thickBot="1">
      <c r="A3" s="16"/>
      <c r="B3" s="37" t="str">
        <f>IF(基本データ!$C$9="","",基本データ!$C$9)</f>
        <v/>
      </c>
      <c r="C3" s="16"/>
      <c r="D3" s="16"/>
      <c r="E3" s="16"/>
      <c r="F3" s="16"/>
      <c r="G3" s="16"/>
      <c r="H3" s="16"/>
      <c r="I3" s="172"/>
      <c r="J3" s="17"/>
      <c r="K3" s="16"/>
      <c r="L3" s="16"/>
      <c r="M3" s="16" t="s">
        <v>612</v>
      </c>
      <c r="N3" s="16"/>
      <c r="O3" s="512" t="str">
        <f>IF(基本データ!$J$5="","",基本データ!$J$5)</f>
        <v/>
      </c>
      <c r="P3" s="512"/>
    </row>
    <row r="4" spans="1:17" ht="6" customHeight="1"/>
    <row r="5" spans="1:17" ht="13.5" customHeight="1">
      <c r="B5" s="5" t="s">
        <v>40</v>
      </c>
      <c r="C5" s="5"/>
      <c r="D5" s="5"/>
      <c r="E5" s="5"/>
      <c r="F5" s="5"/>
      <c r="K5" s="10" t="s">
        <v>53</v>
      </c>
      <c r="L5" s="529" t="str">
        <f>IF(基本データ!$C12="","",基本データ!$C12)</f>
        <v/>
      </c>
      <c r="M5" s="529"/>
      <c r="N5" s="529"/>
      <c r="O5" s="529"/>
      <c r="P5" s="529"/>
    </row>
    <row r="6" spans="1:17" ht="13.5" customHeight="1">
      <c r="B6" s="4" t="s">
        <v>42</v>
      </c>
      <c r="K6" s="11"/>
      <c r="L6" s="7"/>
      <c r="M6" s="7"/>
      <c r="N6" s="7"/>
      <c r="O6" s="7"/>
      <c r="P6" s="7"/>
    </row>
    <row r="7" spans="1:17" ht="13.5" customHeight="1">
      <c r="B7" s="4" t="s">
        <v>43</v>
      </c>
      <c r="K7" s="10" t="s">
        <v>50</v>
      </c>
      <c r="L7" s="529" t="str">
        <f>IF(基本データ!$C11="","",基本データ!$C11)</f>
        <v/>
      </c>
      <c r="M7" s="529"/>
      <c r="N7" s="529"/>
      <c r="O7" s="529"/>
      <c r="P7" s="529"/>
    </row>
    <row r="8" spans="1:17" ht="13.5" customHeight="1">
      <c r="B8" s="4" t="s">
        <v>44</v>
      </c>
      <c r="K8" s="4"/>
    </row>
    <row r="9" spans="1:17" ht="17.25" customHeight="1">
      <c r="B9" s="4" t="s">
        <v>763</v>
      </c>
      <c r="K9" s="12" t="s">
        <v>837</v>
      </c>
      <c r="L9" s="5"/>
      <c r="M9" s="530" t="str">
        <f>IF(基本データ!$C15="","",基本データ!$C15)</f>
        <v/>
      </c>
      <c r="N9" s="530"/>
      <c r="O9" s="530"/>
      <c r="P9" s="36"/>
    </row>
    <row r="10" spans="1:17" ht="17.25" customHeight="1">
      <c r="B10" s="4" t="s">
        <v>45</v>
      </c>
      <c r="K10" s="33" t="s">
        <v>51</v>
      </c>
      <c r="L10" s="6"/>
      <c r="M10" s="531" t="str">
        <f>IF(基本データ!$C18="","",基本データ!$C18)</f>
        <v/>
      </c>
      <c r="N10" s="531"/>
      <c r="O10" s="531"/>
      <c r="P10" s="36"/>
    </row>
    <row r="11" spans="1:17" ht="13.5" customHeight="1">
      <c r="B11" s="4" t="s">
        <v>46</v>
      </c>
      <c r="K11" s="8" t="s">
        <v>52</v>
      </c>
      <c r="M11" s="1" t="str">
        <f>IF(基本データ!$C19="","",基本データ!$C19)</f>
        <v/>
      </c>
      <c r="P11" s="9"/>
    </row>
    <row r="12" spans="1:17" ht="13.5" customHeight="1">
      <c r="B12" s="4" t="s">
        <v>47</v>
      </c>
      <c r="K12" s="527" t="str">
        <f>IF(基本データ!$C20="","",基本データ!$C20)</f>
        <v/>
      </c>
      <c r="L12" s="527"/>
      <c r="M12" s="527"/>
      <c r="N12" s="527"/>
      <c r="O12" s="527"/>
      <c r="P12" s="527"/>
    </row>
    <row r="13" spans="1:17" ht="13.5" customHeight="1">
      <c r="B13" s="4" t="s">
        <v>762</v>
      </c>
      <c r="K13" s="528"/>
      <c r="L13" s="528"/>
      <c r="M13" s="528"/>
      <c r="N13" s="528"/>
      <c r="O13" s="528"/>
      <c r="P13" s="528"/>
    </row>
    <row r="14" spans="1:17" ht="13.5" customHeight="1">
      <c r="B14" s="4" t="s">
        <v>369</v>
      </c>
      <c r="H14" s="4"/>
      <c r="I14" s="20"/>
      <c r="J14" s="399" t="s">
        <v>2398</v>
      </c>
      <c r="K14" s="5" t="str">
        <f>IF(基本データ!$C16="","",基本データ!$C16)</f>
        <v/>
      </c>
      <c r="L14" s="5"/>
      <c r="M14" s="400" t="s">
        <v>2399</v>
      </c>
      <c r="N14" s="35" t="str">
        <f>IF(基本データ!$C21="","",基本データ!$C21)</f>
        <v/>
      </c>
      <c r="O14" s="35"/>
      <c r="P14" s="5"/>
    </row>
    <row r="15" spans="1:17" ht="6.75" customHeight="1"/>
    <row r="16" spans="1:17" ht="29.25" customHeight="1">
      <c r="B16" s="13" t="s">
        <v>48</v>
      </c>
      <c r="C16" s="13" t="s">
        <v>49</v>
      </c>
      <c r="D16" s="513" t="s">
        <v>92</v>
      </c>
      <c r="E16" s="514"/>
      <c r="F16" s="14" t="s">
        <v>586</v>
      </c>
      <c r="G16" s="82" t="s">
        <v>1611</v>
      </c>
      <c r="H16" s="15" t="s">
        <v>585</v>
      </c>
      <c r="I16" s="167" t="s">
        <v>565</v>
      </c>
      <c r="J16" s="13" t="s">
        <v>1609</v>
      </c>
      <c r="K16" s="338" t="s">
        <v>1610</v>
      </c>
      <c r="L16" s="513" t="s">
        <v>2400</v>
      </c>
      <c r="M16" s="515"/>
      <c r="N16" s="515"/>
      <c r="O16" s="338" t="s">
        <v>569</v>
      </c>
      <c r="P16" s="13" t="s">
        <v>1622</v>
      </c>
      <c r="Q16" s="2"/>
    </row>
    <row r="17" spans="1:17" ht="24" customHeight="1">
      <c r="A17" s="339">
        <v>1</v>
      </c>
      <c r="B17" s="130"/>
      <c r="C17" s="130" t="str">
        <f>IF(個人エントリー!$L6="","",個人エントリー!$L6&amp;個人エントリー!$M6&amp;個人エントリー!$N6)</f>
        <v/>
      </c>
      <c r="D17" s="508" t="str">
        <f>IF(個人エントリー!$P6="","",個人エントリー!$P6)</f>
        <v/>
      </c>
      <c r="E17" s="509"/>
      <c r="F17" s="138" t="str">
        <f>IF(個人エントリー!$X6="","",個人エントリー!$X6)</f>
        <v/>
      </c>
      <c r="G17" s="153" t="str">
        <f>IF(個人エントリー!$V6="","",個人エントリー!$V6)</f>
        <v/>
      </c>
      <c r="H17" s="154" t="str">
        <f>IF(個人エントリー!$W6="","",個人エントリー!$W6)</f>
        <v/>
      </c>
      <c r="I17" s="168" t="str">
        <f>IF(個人エントリー!$K6="","",個人エントリー!$G6)</f>
        <v/>
      </c>
      <c r="J17" s="86" t="str">
        <f>IF(個人エントリー!$I6="","",個人エントリー!$F6)</f>
        <v/>
      </c>
      <c r="K17" s="87" t="str">
        <f>IF(個人エントリー!$I6="","",個人エントリー!$E6)</f>
        <v/>
      </c>
      <c r="L17" s="94" t="str">
        <f>IF(個人エントリー!$Y6="","",個人エントリー!$Y6)</f>
        <v/>
      </c>
      <c r="M17" s="138" t="str">
        <f>IF(個人エントリー!$Z6="","",個人エントリー!$Z6)</f>
        <v/>
      </c>
      <c r="N17" s="134" t="str">
        <f>IF(個人エントリー!$AA6="","",個人エントリー!$AA6)</f>
        <v/>
      </c>
      <c r="O17" s="155" t="str">
        <f>IF(個人エントリー!$AB6="","",個人エントリー!$AB6)</f>
        <v/>
      </c>
      <c r="P17" s="156" t="str">
        <f>IF(個人エントリー!$AC6="","",個人エントリー!$AC6)</f>
        <v/>
      </c>
      <c r="Q17" s="2"/>
    </row>
    <row r="18" spans="1:17" ht="24" customHeight="1">
      <c r="A18" s="339">
        <v>2</v>
      </c>
      <c r="B18" s="131"/>
      <c r="C18" s="131" t="str">
        <f>IF(個人エントリー!$L7="","",個人エントリー!$L7&amp;個人エントリー!$M7&amp;個人エントリー!$N7)</f>
        <v/>
      </c>
      <c r="D18" s="510" t="str">
        <f>IF(個人エントリー!$P7="","",個人エントリー!$P7)</f>
        <v/>
      </c>
      <c r="E18" s="511"/>
      <c r="F18" s="139" t="str">
        <f>IF(個人エントリー!$X7="","",個人エントリー!$X7)</f>
        <v/>
      </c>
      <c r="G18" s="157" t="str">
        <f>IF(個人エントリー!$V7="","",個人エントリー!$V7)</f>
        <v/>
      </c>
      <c r="H18" s="158" t="str">
        <f>IF(個人エントリー!$W7="","",個人エントリー!$W7)</f>
        <v/>
      </c>
      <c r="I18" s="169" t="str">
        <f>IF(個人エントリー!$K7="","",個人エントリー!$G7)</f>
        <v/>
      </c>
      <c r="J18" s="88" t="str">
        <f>IF(個人エントリー!$I7="","",個人エントリー!$F7)</f>
        <v/>
      </c>
      <c r="K18" s="89" t="str">
        <f>IF(個人エントリー!$I7="","",個人エントリー!$E7)</f>
        <v/>
      </c>
      <c r="L18" s="83" t="str">
        <f>IF(個人エントリー!$Y7="","",個人エントリー!$Y7)</f>
        <v/>
      </c>
      <c r="M18" s="139" t="str">
        <f>IF(個人エントリー!$Z7="","",個人エントリー!$Z7)</f>
        <v/>
      </c>
      <c r="N18" s="135" t="str">
        <f>IF(個人エントリー!$AA7="","",個人エントリー!$AA7)</f>
        <v/>
      </c>
      <c r="O18" s="337" t="str">
        <f>IF(個人エントリー!$AB7="","",個人エントリー!$AB7)</f>
        <v/>
      </c>
      <c r="P18" s="131" t="str">
        <f>IF(個人エントリー!$AC7="","",個人エントリー!$AC7)</f>
        <v/>
      </c>
      <c r="Q18" s="2"/>
    </row>
    <row r="19" spans="1:17" ht="24" customHeight="1">
      <c r="A19" s="339">
        <v>3</v>
      </c>
      <c r="B19" s="131"/>
      <c r="C19" s="131" t="str">
        <f>IF(個人エントリー!$L8="","",個人エントリー!$L8&amp;個人エントリー!$M8&amp;個人エントリー!$N8)</f>
        <v/>
      </c>
      <c r="D19" s="510" t="str">
        <f>IF(個人エントリー!$P8="","",個人エントリー!$P8)</f>
        <v/>
      </c>
      <c r="E19" s="511"/>
      <c r="F19" s="139" t="str">
        <f>IF(個人エントリー!$X8="","",個人エントリー!$X8)</f>
        <v/>
      </c>
      <c r="G19" s="157" t="str">
        <f>IF(個人エントリー!$V8="","",個人エントリー!$V8)</f>
        <v/>
      </c>
      <c r="H19" s="158" t="str">
        <f>IF(個人エントリー!$W8="","",個人エントリー!$W8)</f>
        <v/>
      </c>
      <c r="I19" s="169" t="str">
        <f>IF(個人エントリー!$K8="","",個人エントリー!$G8)</f>
        <v/>
      </c>
      <c r="J19" s="88" t="str">
        <f>IF(個人エントリー!$I8="","",個人エントリー!$F8)</f>
        <v/>
      </c>
      <c r="K19" s="89" t="str">
        <f>IF(個人エントリー!$I8="","",個人エントリー!$E8)</f>
        <v/>
      </c>
      <c r="L19" s="83" t="str">
        <f>IF(個人エントリー!$Y8="","",個人エントリー!$Y8)</f>
        <v/>
      </c>
      <c r="M19" s="139" t="str">
        <f>IF(個人エントリー!$Z8="","",個人エントリー!$Z8)</f>
        <v/>
      </c>
      <c r="N19" s="135" t="str">
        <f>IF(個人エントリー!$AA8="","",個人エントリー!$AA8)</f>
        <v/>
      </c>
      <c r="O19" s="337" t="str">
        <f>IF(個人エントリー!$AB8="","",個人エントリー!$AB8)</f>
        <v/>
      </c>
      <c r="P19" s="131" t="str">
        <f>IF(個人エントリー!$AC8="","",個人エントリー!$AC8)</f>
        <v/>
      </c>
      <c r="Q19" s="2"/>
    </row>
    <row r="20" spans="1:17" ht="24" customHeight="1">
      <c r="A20" s="339">
        <v>4</v>
      </c>
      <c r="B20" s="131"/>
      <c r="C20" s="131" t="str">
        <f>IF(個人エントリー!$L9="","",個人エントリー!$L9&amp;個人エントリー!$M9&amp;個人エントリー!$N9)</f>
        <v/>
      </c>
      <c r="D20" s="510" t="str">
        <f>IF(個人エントリー!$P9="","",個人エントリー!$P9)</f>
        <v/>
      </c>
      <c r="E20" s="511"/>
      <c r="F20" s="139" t="str">
        <f>IF(個人エントリー!$X9="","",個人エントリー!$X9)</f>
        <v/>
      </c>
      <c r="G20" s="157" t="str">
        <f>IF(個人エントリー!$V9="","",個人エントリー!$V9)</f>
        <v/>
      </c>
      <c r="H20" s="158" t="str">
        <f>IF(個人エントリー!$W9="","",個人エントリー!$W9)</f>
        <v/>
      </c>
      <c r="I20" s="169" t="str">
        <f>IF(個人エントリー!$K9="","",個人エントリー!$G9)</f>
        <v/>
      </c>
      <c r="J20" s="88" t="str">
        <f>IF(個人エントリー!$I9="","",個人エントリー!$F9)</f>
        <v/>
      </c>
      <c r="K20" s="89" t="str">
        <f>IF(個人エントリー!$I9="","",個人エントリー!$E9)</f>
        <v/>
      </c>
      <c r="L20" s="83" t="str">
        <f>IF(個人エントリー!$Y9="","",個人エントリー!$Y9)</f>
        <v/>
      </c>
      <c r="M20" s="139" t="str">
        <f>IF(個人エントリー!$Z9="","",個人エントリー!$Z9)</f>
        <v/>
      </c>
      <c r="N20" s="135" t="str">
        <f>IF(個人エントリー!$AA9="","",個人エントリー!$AA9)</f>
        <v/>
      </c>
      <c r="O20" s="337" t="str">
        <f>IF(個人エントリー!$AB9="","",個人エントリー!$AB9)</f>
        <v/>
      </c>
      <c r="P20" s="131" t="str">
        <f>IF(個人エントリー!$AC9="","",個人エントリー!$AC9)</f>
        <v/>
      </c>
      <c r="Q20" s="2"/>
    </row>
    <row r="21" spans="1:17" ht="24" customHeight="1">
      <c r="A21" s="339">
        <v>5</v>
      </c>
      <c r="B21" s="132"/>
      <c r="C21" s="132" t="str">
        <f>IF(個人エントリー!$L10="","",個人エントリー!$L10&amp;個人エントリー!$M10&amp;個人エントリー!$N10)</f>
        <v/>
      </c>
      <c r="D21" s="506" t="str">
        <f>IF(個人エントリー!$P10="","",個人エントリー!$P10)</f>
        <v/>
      </c>
      <c r="E21" s="507"/>
      <c r="F21" s="140" t="str">
        <f>IF(個人エントリー!$X10="","",個人エントリー!$X10)</f>
        <v/>
      </c>
      <c r="G21" s="159" t="str">
        <f>IF(個人エントリー!$V10="","",個人エントリー!$V10)</f>
        <v/>
      </c>
      <c r="H21" s="160" t="str">
        <f>IF(個人エントリー!$W10="","",個人エントリー!$W10)</f>
        <v/>
      </c>
      <c r="I21" s="170" t="str">
        <f>IF(個人エントリー!$K10="","",個人エントリー!$G10)</f>
        <v/>
      </c>
      <c r="J21" s="90" t="str">
        <f>IF(個人エントリー!$I10="","",個人エントリー!$F10)</f>
        <v/>
      </c>
      <c r="K21" s="91" t="str">
        <f>IF(個人エントリー!$I10="","",個人エントリー!$E10)</f>
        <v/>
      </c>
      <c r="L21" s="84" t="str">
        <f>IF(個人エントリー!$Y10="","",個人エントリー!$Y10)</f>
        <v/>
      </c>
      <c r="M21" s="140" t="str">
        <f>IF(個人エントリー!$Z10="","",個人エントリー!$Z10)</f>
        <v/>
      </c>
      <c r="N21" s="136" t="str">
        <f>IF(個人エントリー!$AA10="","",個人エントリー!$AA10)</f>
        <v/>
      </c>
      <c r="O21" s="336" t="str">
        <f>IF(個人エントリー!$AB10="","",個人エントリー!$AB10)</f>
        <v/>
      </c>
      <c r="P21" s="132" t="str">
        <f>IF(個人エントリー!$AC10="","",個人エントリー!$AC10)</f>
        <v/>
      </c>
      <c r="Q21" s="2"/>
    </row>
    <row r="22" spans="1:17" ht="24" customHeight="1">
      <c r="A22" s="339">
        <v>6</v>
      </c>
      <c r="B22" s="133"/>
      <c r="C22" s="133" t="str">
        <f>IF(個人エントリー!$L11="","",個人エントリー!$L11&amp;個人エントリー!$M11&amp;個人エントリー!$N11)</f>
        <v/>
      </c>
      <c r="D22" s="508" t="str">
        <f>IF(個人エントリー!$P11="","",個人エントリー!$P11)</f>
        <v/>
      </c>
      <c r="E22" s="509"/>
      <c r="F22" s="141" t="str">
        <f>IF(個人エントリー!$X11="","",個人エントリー!$X11)</f>
        <v/>
      </c>
      <c r="G22" s="161" t="str">
        <f>IF(個人エントリー!$V11="","",個人エントリー!$V11)</f>
        <v/>
      </c>
      <c r="H22" s="162" t="str">
        <f>IF(個人エントリー!$W11="","",個人エントリー!$W11)</f>
        <v/>
      </c>
      <c r="I22" s="171" t="str">
        <f>IF(個人エントリー!$K11="","",個人エントリー!$G11)</f>
        <v/>
      </c>
      <c r="J22" s="92" t="str">
        <f>IF(個人エントリー!$I11="","",個人エントリー!$F11)</f>
        <v/>
      </c>
      <c r="K22" s="93" t="str">
        <f>IF(個人エントリー!$I11="","",個人エントリー!$E11)</f>
        <v/>
      </c>
      <c r="L22" s="85" t="str">
        <f>IF(個人エントリー!$Y11="","",個人エントリー!$Y11)</f>
        <v/>
      </c>
      <c r="M22" s="141" t="str">
        <f>IF(個人エントリー!$Z11="","",個人エントリー!$Z11)</f>
        <v/>
      </c>
      <c r="N22" s="137" t="str">
        <f>IF(個人エントリー!$AA11="","",個人エントリー!$AA11)</f>
        <v/>
      </c>
      <c r="O22" s="163" t="str">
        <f>IF(個人エントリー!$AB11="","",個人エントリー!$AB11)</f>
        <v/>
      </c>
      <c r="P22" s="133" t="str">
        <f>IF(個人エントリー!$AC11="","",個人エントリー!$AC11)</f>
        <v/>
      </c>
      <c r="Q22" s="2"/>
    </row>
    <row r="23" spans="1:17" ht="24" customHeight="1">
      <c r="A23" s="339">
        <v>7</v>
      </c>
      <c r="B23" s="131"/>
      <c r="C23" s="131" t="str">
        <f>IF(個人エントリー!$L12="","",個人エントリー!$L12&amp;個人エントリー!$M12&amp;個人エントリー!$N12)</f>
        <v/>
      </c>
      <c r="D23" s="510" t="str">
        <f>IF(個人エントリー!$P12="","",個人エントリー!$P12)</f>
        <v/>
      </c>
      <c r="E23" s="511"/>
      <c r="F23" s="139" t="str">
        <f>IF(個人エントリー!$X12="","",個人エントリー!$X12)</f>
        <v/>
      </c>
      <c r="G23" s="157" t="str">
        <f>IF(個人エントリー!$V12="","",個人エントリー!$V12)</f>
        <v/>
      </c>
      <c r="H23" s="158" t="str">
        <f>IF(個人エントリー!$W12="","",個人エントリー!$W12)</f>
        <v/>
      </c>
      <c r="I23" s="169" t="str">
        <f>IF(個人エントリー!$K12="","",個人エントリー!$G12)</f>
        <v/>
      </c>
      <c r="J23" s="88" t="str">
        <f>IF(個人エントリー!$I12="","",個人エントリー!$F12)</f>
        <v/>
      </c>
      <c r="K23" s="89" t="str">
        <f>IF(個人エントリー!$I12="","",個人エントリー!$E12)</f>
        <v/>
      </c>
      <c r="L23" s="83" t="str">
        <f>IF(個人エントリー!$Y12="","",個人エントリー!$Y12)</f>
        <v/>
      </c>
      <c r="M23" s="139" t="str">
        <f>IF(個人エントリー!$Z12="","",個人エントリー!$Z12)</f>
        <v/>
      </c>
      <c r="N23" s="135" t="str">
        <f>IF(個人エントリー!$AA12="","",個人エントリー!$AA12)</f>
        <v/>
      </c>
      <c r="O23" s="337" t="str">
        <f>IF(個人エントリー!$AB12="","",個人エントリー!$AB12)</f>
        <v/>
      </c>
      <c r="P23" s="131" t="str">
        <f>IF(個人エントリー!$AC12="","",個人エントリー!$AC12)</f>
        <v/>
      </c>
      <c r="Q23" s="2"/>
    </row>
    <row r="24" spans="1:17" ht="24" customHeight="1">
      <c r="A24" s="339">
        <v>8</v>
      </c>
      <c r="B24" s="131"/>
      <c r="C24" s="131" t="str">
        <f>IF(個人エントリー!$L13="","",個人エントリー!$L13&amp;個人エントリー!$M13&amp;個人エントリー!$N13)</f>
        <v/>
      </c>
      <c r="D24" s="510" t="str">
        <f>IF(個人エントリー!$P13="","",個人エントリー!$P13)</f>
        <v/>
      </c>
      <c r="E24" s="511"/>
      <c r="F24" s="139" t="str">
        <f>IF(個人エントリー!$X13="","",個人エントリー!$X13)</f>
        <v/>
      </c>
      <c r="G24" s="157" t="str">
        <f>IF(個人エントリー!$V13="","",個人エントリー!$V13)</f>
        <v/>
      </c>
      <c r="H24" s="158" t="str">
        <f>IF(個人エントリー!$W13="","",個人エントリー!$W13)</f>
        <v/>
      </c>
      <c r="I24" s="169" t="str">
        <f>IF(個人エントリー!$K13="","",個人エントリー!$G13)</f>
        <v/>
      </c>
      <c r="J24" s="88" t="str">
        <f>IF(個人エントリー!$I13="","",個人エントリー!$F13)</f>
        <v/>
      </c>
      <c r="K24" s="89" t="str">
        <f>IF(個人エントリー!$I13="","",個人エントリー!$E13)</f>
        <v/>
      </c>
      <c r="L24" s="83" t="str">
        <f>IF(個人エントリー!$Y13="","",個人エントリー!$Y13)</f>
        <v/>
      </c>
      <c r="M24" s="139" t="str">
        <f>IF(個人エントリー!$Z13="","",個人エントリー!$Z13)</f>
        <v/>
      </c>
      <c r="N24" s="135" t="str">
        <f>IF(個人エントリー!$AA13="","",個人エントリー!$AA13)</f>
        <v/>
      </c>
      <c r="O24" s="337" t="str">
        <f>IF(個人エントリー!$AB13="","",個人エントリー!$AB13)</f>
        <v/>
      </c>
      <c r="P24" s="131" t="str">
        <f>IF(個人エントリー!$AC13="","",個人エントリー!$AC13)</f>
        <v/>
      </c>
      <c r="Q24" s="2"/>
    </row>
    <row r="25" spans="1:17" ht="24" customHeight="1">
      <c r="A25" s="339">
        <v>9</v>
      </c>
      <c r="B25" s="131"/>
      <c r="C25" s="131" t="str">
        <f>IF(個人エントリー!$L14="","",個人エントリー!$L14&amp;個人エントリー!$M14&amp;個人エントリー!$N14)</f>
        <v/>
      </c>
      <c r="D25" s="510" t="str">
        <f>IF(個人エントリー!$P14="","",個人エントリー!$P14)</f>
        <v/>
      </c>
      <c r="E25" s="511"/>
      <c r="F25" s="139" t="str">
        <f>IF(個人エントリー!$X14="","",個人エントリー!$X14)</f>
        <v/>
      </c>
      <c r="G25" s="157" t="str">
        <f>IF(個人エントリー!$V14="","",個人エントリー!$V14)</f>
        <v/>
      </c>
      <c r="H25" s="158" t="str">
        <f>IF(個人エントリー!$W14="","",個人エントリー!$W14)</f>
        <v/>
      </c>
      <c r="I25" s="169" t="str">
        <f>IF(個人エントリー!$K14="","",個人エントリー!$G14)</f>
        <v/>
      </c>
      <c r="J25" s="88" t="str">
        <f>IF(個人エントリー!$I14="","",個人エントリー!$F14)</f>
        <v/>
      </c>
      <c r="K25" s="89" t="str">
        <f>IF(個人エントリー!$I14="","",個人エントリー!$E14)</f>
        <v/>
      </c>
      <c r="L25" s="83" t="str">
        <f>IF(個人エントリー!$Y14="","",個人エントリー!$Y14)</f>
        <v/>
      </c>
      <c r="M25" s="139" t="str">
        <f>IF(個人エントリー!$Z14="","",個人エントリー!$Z14)</f>
        <v/>
      </c>
      <c r="N25" s="135" t="str">
        <f>IF(個人エントリー!$AA14="","",個人エントリー!$AA14)</f>
        <v/>
      </c>
      <c r="O25" s="337" t="str">
        <f>IF(個人エントリー!$AB14="","",個人エントリー!$AB14)</f>
        <v/>
      </c>
      <c r="P25" s="131" t="str">
        <f>IF(個人エントリー!$AC14="","",個人エントリー!$AC14)</f>
        <v/>
      </c>
      <c r="Q25" s="2"/>
    </row>
    <row r="26" spans="1:17" ht="24" customHeight="1">
      <c r="A26" s="339">
        <v>10</v>
      </c>
      <c r="B26" s="132"/>
      <c r="C26" s="132" t="str">
        <f>IF(個人エントリー!$L15="","",個人エントリー!$L15&amp;個人エントリー!$M15&amp;個人エントリー!$N15)</f>
        <v/>
      </c>
      <c r="D26" s="506" t="str">
        <f>IF(個人エントリー!$P15="","",個人エントリー!$P15)</f>
        <v/>
      </c>
      <c r="E26" s="507"/>
      <c r="F26" s="140" t="str">
        <f>IF(個人エントリー!$X15="","",個人エントリー!$X15)</f>
        <v/>
      </c>
      <c r="G26" s="159" t="str">
        <f>IF(個人エントリー!$V15="","",個人エントリー!$V15)</f>
        <v/>
      </c>
      <c r="H26" s="160" t="str">
        <f>IF(個人エントリー!$W15="","",個人エントリー!$W15)</f>
        <v/>
      </c>
      <c r="I26" s="170" t="str">
        <f>IF(個人エントリー!$K15="","",個人エントリー!$G15)</f>
        <v/>
      </c>
      <c r="J26" s="90" t="str">
        <f>IF(個人エントリー!$I15="","",個人エントリー!$F15)</f>
        <v/>
      </c>
      <c r="K26" s="91" t="str">
        <f>IF(個人エントリー!$I15="","",個人エントリー!$E15)</f>
        <v/>
      </c>
      <c r="L26" s="84" t="str">
        <f>IF(個人エントリー!$Y15="","",個人エントリー!$Y15)</f>
        <v/>
      </c>
      <c r="M26" s="140" t="str">
        <f>IF(個人エントリー!$Z15="","",個人エントリー!$Z15)</f>
        <v/>
      </c>
      <c r="N26" s="136" t="str">
        <f>IF(個人エントリー!$AA15="","",個人エントリー!$AA15)</f>
        <v/>
      </c>
      <c r="O26" s="336" t="str">
        <f>IF(個人エントリー!$AB15="","",個人エントリー!$AB15)</f>
        <v/>
      </c>
      <c r="P26" s="132" t="str">
        <f>IF(個人エントリー!$AC15="","",個人エントリー!$AC15)</f>
        <v/>
      </c>
      <c r="Q26" s="2"/>
    </row>
    <row r="27" spans="1:17" ht="24" customHeight="1">
      <c r="A27" s="339">
        <v>11</v>
      </c>
      <c r="B27" s="133"/>
      <c r="C27" s="133" t="str">
        <f>IF(個人エントリー!$L16="","",個人エントリー!$L16&amp;個人エントリー!$M16&amp;個人エントリー!$N16)</f>
        <v/>
      </c>
      <c r="D27" s="508" t="str">
        <f>IF(個人エントリー!$P16="","",個人エントリー!$P16)</f>
        <v/>
      </c>
      <c r="E27" s="509"/>
      <c r="F27" s="141" t="str">
        <f>IF(個人エントリー!$X16="","",個人エントリー!$X16)</f>
        <v/>
      </c>
      <c r="G27" s="161" t="str">
        <f>IF(個人エントリー!$V16="","",個人エントリー!$V16)</f>
        <v/>
      </c>
      <c r="H27" s="162" t="str">
        <f>IF(個人エントリー!$W16="","",個人エントリー!$W16)</f>
        <v/>
      </c>
      <c r="I27" s="171" t="str">
        <f>IF(個人エントリー!$K16="","",個人エントリー!$G16)</f>
        <v/>
      </c>
      <c r="J27" s="92" t="str">
        <f>IF(個人エントリー!$I16="","",個人エントリー!$F16)</f>
        <v/>
      </c>
      <c r="K27" s="93" t="str">
        <f>IF(個人エントリー!$I16="","",個人エントリー!$E16)</f>
        <v/>
      </c>
      <c r="L27" s="85" t="str">
        <f>IF(個人エントリー!$Y16="","",個人エントリー!$Y16)</f>
        <v/>
      </c>
      <c r="M27" s="141" t="str">
        <f>IF(個人エントリー!$Z16="","",個人エントリー!$Z16)</f>
        <v/>
      </c>
      <c r="N27" s="137" t="str">
        <f>IF(個人エントリー!$AA16="","",個人エントリー!$AA16)</f>
        <v/>
      </c>
      <c r="O27" s="163" t="str">
        <f>IF(個人エントリー!$AB16="","",個人エントリー!$AB16)</f>
        <v/>
      </c>
      <c r="P27" s="133" t="str">
        <f>IF(個人エントリー!$AC16="","",個人エントリー!$AC16)</f>
        <v/>
      </c>
      <c r="Q27" s="2"/>
    </row>
    <row r="28" spans="1:17" ht="24" customHeight="1">
      <c r="A28" s="339">
        <v>12</v>
      </c>
      <c r="B28" s="131"/>
      <c r="C28" s="131" t="str">
        <f>IF(個人エントリー!$L17="","",個人エントリー!$L17&amp;個人エントリー!$M17&amp;個人エントリー!$N17)</f>
        <v/>
      </c>
      <c r="D28" s="510" t="str">
        <f>IF(個人エントリー!$P17="","",個人エントリー!$P17)</f>
        <v/>
      </c>
      <c r="E28" s="511"/>
      <c r="F28" s="139" t="str">
        <f>IF(個人エントリー!$X17="","",個人エントリー!$X17)</f>
        <v/>
      </c>
      <c r="G28" s="157" t="str">
        <f>IF(個人エントリー!$V17="","",個人エントリー!$V17)</f>
        <v/>
      </c>
      <c r="H28" s="158" t="str">
        <f>IF(個人エントリー!$W17="","",個人エントリー!$W17)</f>
        <v/>
      </c>
      <c r="I28" s="169" t="str">
        <f>IF(個人エントリー!$K17="","",個人エントリー!$G17)</f>
        <v/>
      </c>
      <c r="J28" s="88" t="str">
        <f>IF(個人エントリー!$I17="","",個人エントリー!$F17)</f>
        <v/>
      </c>
      <c r="K28" s="89" t="str">
        <f>IF(個人エントリー!$I17="","",個人エントリー!$E17)</f>
        <v/>
      </c>
      <c r="L28" s="83" t="str">
        <f>IF(個人エントリー!$Y17="","",個人エントリー!$Y17)</f>
        <v/>
      </c>
      <c r="M28" s="139" t="str">
        <f>IF(個人エントリー!$Z17="","",個人エントリー!$Z17)</f>
        <v/>
      </c>
      <c r="N28" s="135" t="str">
        <f>IF(個人エントリー!$AA17="","",個人エントリー!$AA17)</f>
        <v/>
      </c>
      <c r="O28" s="337" t="str">
        <f>IF(個人エントリー!$AB17="","",個人エントリー!$AB17)</f>
        <v/>
      </c>
      <c r="P28" s="131" t="str">
        <f>IF(個人エントリー!$AC17="","",個人エントリー!$AC17)</f>
        <v/>
      </c>
      <c r="Q28" s="2"/>
    </row>
    <row r="29" spans="1:17" ht="24" customHeight="1">
      <c r="A29" s="339">
        <v>13</v>
      </c>
      <c r="B29" s="131"/>
      <c r="C29" s="131" t="str">
        <f>IF(個人エントリー!$L18="","",個人エントリー!$L18&amp;個人エントリー!$M18&amp;個人エントリー!$N18)</f>
        <v/>
      </c>
      <c r="D29" s="510" t="str">
        <f>IF(個人エントリー!$P18="","",個人エントリー!$P18)</f>
        <v/>
      </c>
      <c r="E29" s="511"/>
      <c r="F29" s="139" t="str">
        <f>IF(個人エントリー!$X18="","",個人エントリー!$X18)</f>
        <v/>
      </c>
      <c r="G29" s="157" t="str">
        <f>IF(個人エントリー!$V18="","",個人エントリー!$V18)</f>
        <v/>
      </c>
      <c r="H29" s="158" t="str">
        <f>IF(個人エントリー!$W18="","",個人エントリー!$W18)</f>
        <v/>
      </c>
      <c r="I29" s="169" t="str">
        <f>IF(個人エントリー!$K18="","",個人エントリー!$G18)</f>
        <v/>
      </c>
      <c r="J29" s="88" t="str">
        <f>IF(個人エントリー!$I18="","",個人エントリー!$F18)</f>
        <v/>
      </c>
      <c r="K29" s="89" t="str">
        <f>IF(個人エントリー!$I18="","",個人エントリー!$E18)</f>
        <v/>
      </c>
      <c r="L29" s="83" t="str">
        <f>IF(個人エントリー!$Y18="","",個人エントリー!$Y18)</f>
        <v/>
      </c>
      <c r="M29" s="139" t="str">
        <f>IF(個人エントリー!$Z18="","",個人エントリー!$Z18)</f>
        <v/>
      </c>
      <c r="N29" s="135" t="str">
        <f>IF(個人エントリー!$AA18="","",個人エントリー!$AA18)</f>
        <v/>
      </c>
      <c r="O29" s="337" t="str">
        <f>IF(個人エントリー!$AB18="","",個人エントリー!$AB18)</f>
        <v/>
      </c>
      <c r="P29" s="131" t="str">
        <f>IF(個人エントリー!$AC18="","",個人エントリー!$AC18)</f>
        <v/>
      </c>
      <c r="Q29" s="2"/>
    </row>
    <row r="30" spans="1:17" ht="24" customHeight="1">
      <c r="A30" s="339">
        <v>14</v>
      </c>
      <c r="B30" s="131"/>
      <c r="C30" s="131" t="str">
        <f>IF(個人エントリー!$L19="","",個人エントリー!$L19&amp;個人エントリー!$M19&amp;個人エントリー!$N19)</f>
        <v/>
      </c>
      <c r="D30" s="510" t="str">
        <f>IF(個人エントリー!$P19="","",個人エントリー!$P19)</f>
        <v/>
      </c>
      <c r="E30" s="511"/>
      <c r="F30" s="139" t="str">
        <f>IF(個人エントリー!$X19="","",個人エントリー!$X19)</f>
        <v/>
      </c>
      <c r="G30" s="157" t="str">
        <f>IF(個人エントリー!$V19="","",個人エントリー!$V19)</f>
        <v/>
      </c>
      <c r="H30" s="158" t="str">
        <f>IF(個人エントリー!$W19="","",個人エントリー!$W19)</f>
        <v/>
      </c>
      <c r="I30" s="169" t="str">
        <f>IF(個人エントリー!$K19="","",個人エントリー!$G19)</f>
        <v/>
      </c>
      <c r="J30" s="88" t="str">
        <f>IF(個人エントリー!$I19="","",個人エントリー!$F19)</f>
        <v/>
      </c>
      <c r="K30" s="89" t="str">
        <f>IF(個人エントリー!$I19="","",個人エントリー!$E19)</f>
        <v/>
      </c>
      <c r="L30" s="83" t="str">
        <f>IF(個人エントリー!$Y19="","",個人エントリー!$Y19)</f>
        <v/>
      </c>
      <c r="M30" s="139" t="str">
        <f>IF(個人エントリー!$Z19="","",個人エントリー!$Z19)</f>
        <v/>
      </c>
      <c r="N30" s="135" t="str">
        <f>IF(個人エントリー!$AA19="","",個人エントリー!$AA19)</f>
        <v/>
      </c>
      <c r="O30" s="337" t="str">
        <f>IF(個人エントリー!$AB19="","",個人エントリー!$AB19)</f>
        <v/>
      </c>
      <c r="P30" s="131" t="str">
        <f>IF(個人エントリー!$AC19="","",個人エントリー!$AC19)</f>
        <v/>
      </c>
      <c r="Q30" s="2"/>
    </row>
    <row r="31" spans="1:17" ht="24" customHeight="1">
      <c r="A31" s="339">
        <v>15</v>
      </c>
      <c r="B31" s="132"/>
      <c r="C31" s="132" t="str">
        <f>IF(個人エントリー!$L20="","",個人エントリー!$L20&amp;個人エントリー!$M20&amp;個人エントリー!$N20)</f>
        <v/>
      </c>
      <c r="D31" s="506" t="str">
        <f>IF(個人エントリー!$P20="","",個人エントリー!$P20)</f>
        <v/>
      </c>
      <c r="E31" s="507"/>
      <c r="F31" s="140" t="str">
        <f>IF(個人エントリー!$X20="","",個人エントリー!$X20)</f>
        <v/>
      </c>
      <c r="G31" s="159" t="str">
        <f>IF(個人エントリー!$V20="","",個人エントリー!$V20)</f>
        <v/>
      </c>
      <c r="H31" s="160" t="str">
        <f>IF(個人エントリー!$W20="","",個人エントリー!$W20)</f>
        <v/>
      </c>
      <c r="I31" s="170" t="str">
        <f>IF(個人エントリー!$K20="","",個人エントリー!$G20)</f>
        <v/>
      </c>
      <c r="J31" s="90" t="str">
        <f>IF(個人エントリー!$I20="","",個人エントリー!$F20)</f>
        <v/>
      </c>
      <c r="K31" s="91" t="str">
        <f>IF(個人エントリー!$I20="","",個人エントリー!$E20)</f>
        <v/>
      </c>
      <c r="L31" s="84" t="str">
        <f>IF(個人エントリー!$Y20="","",個人エントリー!$Y20)</f>
        <v/>
      </c>
      <c r="M31" s="140" t="str">
        <f>IF(個人エントリー!$Z20="","",個人エントリー!$Z20)</f>
        <v/>
      </c>
      <c r="N31" s="136" t="str">
        <f>IF(個人エントリー!$AA20="","",個人エントリー!$AA20)</f>
        <v/>
      </c>
      <c r="O31" s="336" t="str">
        <f>IF(個人エントリー!$AB20="","",個人エントリー!$AB20)</f>
        <v/>
      </c>
      <c r="P31" s="132" t="str">
        <f>IF(個人エントリー!$AC20="","",個人エントリー!$AC20)</f>
        <v/>
      </c>
      <c r="Q31" s="2"/>
    </row>
    <row r="32" spans="1:17" ht="5.25" customHeight="1">
      <c r="B32" s="342"/>
      <c r="C32" s="343"/>
      <c r="D32" s="343"/>
      <c r="E32" s="343"/>
      <c r="F32" s="343"/>
      <c r="G32" s="343"/>
      <c r="H32" s="343"/>
      <c r="I32" s="343"/>
      <c r="J32" s="343"/>
      <c r="K32" s="26"/>
      <c r="L32" s="27"/>
      <c r="M32" s="26"/>
      <c r="N32" s="343"/>
      <c r="O32" s="343"/>
      <c r="P32" s="344"/>
      <c r="Q32" s="2"/>
    </row>
    <row r="33" spans="2:16" ht="9.75" customHeight="1">
      <c r="B33" s="18" t="s">
        <v>54</v>
      </c>
      <c r="C33" s="4"/>
      <c r="D33" s="4"/>
      <c r="E33" s="4"/>
      <c r="F33" s="4"/>
      <c r="G33" s="4"/>
      <c r="H33" s="4"/>
      <c r="I33" s="20"/>
      <c r="K33" s="23"/>
      <c r="M33" s="23"/>
      <c r="P33" s="19"/>
    </row>
    <row r="34" spans="2:16" ht="9.75" customHeight="1">
      <c r="B34" s="18"/>
      <c r="C34" s="20" t="s">
        <v>63</v>
      </c>
      <c r="D34" s="20" t="s">
        <v>64</v>
      </c>
      <c r="E34" s="20" t="s">
        <v>65</v>
      </c>
      <c r="F34" s="20" t="s">
        <v>55</v>
      </c>
      <c r="G34" s="4"/>
      <c r="H34" s="20" t="s">
        <v>56</v>
      </c>
      <c r="I34" s="20"/>
      <c r="K34" s="542" t="s">
        <v>615</v>
      </c>
      <c r="L34" s="546"/>
      <c r="M34" s="535" t="s">
        <v>614</v>
      </c>
      <c r="N34" s="536"/>
      <c r="O34" s="536"/>
      <c r="P34" s="537"/>
    </row>
    <row r="35" spans="2:16" ht="20.25" customHeight="1">
      <c r="B35" s="21" t="s">
        <v>57</v>
      </c>
      <c r="C35" s="340" t="str">
        <f>IF(基本データ!J11="","",基本データ!J11)</f>
        <v/>
      </c>
      <c r="D35" s="340" t="str">
        <f>IF(基本データ!K11="","",基本データ!K11)</f>
        <v/>
      </c>
      <c r="E35" s="340" t="str">
        <f>IF(基本データ!L11="","",基本データ!L11)</f>
        <v/>
      </c>
      <c r="F35" s="340" t="str">
        <f>IF(基本データ!M11="","",基本データ!M11)</f>
        <v/>
      </c>
      <c r="G35" s="340"/>
      <c r="H35" s="340">
        <f>IF(基本データ!N11="","",基本データ!N11)</f>
        <v>0</v>
      </c>
      <c r="K35" s="542"/>
      <c r="L35" s="546"/>
      <c r="M35" s="535"/>
      <c r="N35" s="536"/>
      <c r="O35" s="536"/>
      <c r="P35" s="537"/>
    </row>
    <row r="36" spans="2:16" ht="20.25" customHeight="1">
      <c r="B36" s="21" t="s">
        <v>58</v>
      </c>
      <c r="C36" s="340" t="str">
        <f>IF(基本データ!J12="","",基本データ!J12)</f>
        <v/>
      </c>
      <c r="D36" s="340" t="str">
        <f>IF(基本データ!K12="","",基本データ!K12)</f>
        <v/>
      </c>
      <c r="E36" s="340" t="str">
        <f>IF(基本データ!L12="","",基本データ!L12)</f>
        <v/>
      </c>
      <c r="F36" s="340" t="str">
        <f>IF(基本データ!M12="","",基本データ!M12)</f>
        <v/>
      </c>
      <c r="G36" s="340"/>
      <c r="H36" s="340">
        <f>IF(基本データ!N12="","",基本データ!N12)</f>
        <v>0</v>
      </c>
      <c r="K36" s="23"/>
      <c r="M36" s="525" t="s">
        <v>79</v>
      </c>
      <c r="N36" s="522" t="str">
        <f>IF(基本データ!J29="","",基本データ!J29)</f>
        <v/>
      </c>
      <c r="O36" s="522"/>
      <c r="P36" s="29"/>
    </row>
    <row r="37" spans="2:16" ht="20.25" customHeight="1">
      <c r="B37" s="22" t="s">
        <v>56</v>
      </c>
      <c r="C37" s="341">
        <f>IF(基本データ!J13="","",基本データ!J13)</f>
        <v>0</v>
      </c>
      <c r="D37" s="341">
        <f>IF(基本データ!K13="","",基本データ!K13)</f>
        <v>0</v>
      </c>
      <c r="E37" s="341">
        <f>IF(基本データ!L13="","",基本データ!L13)</f>
        <v>0</v>
      </c>
      <c r="F37" s="341">
        <f>IF(基本データ!M13="","",基本データ!M13)</f>
        <v>0</v>
      </c>
      <c r="G37" s="341"/>
      <c r="H37" s="340">
        <f>IF(基本データ!N13="","",基本データ!N13)</f>
        <v>0</v>
      </c>
      <c r="K37" s="23" t="str">
        <f>IF(基本データ!J23="","",基本データ!J23)</f>
        <v>なし</v>
      </c>
      <c r="L37" s="1" t="s">
        <v>78</v>
      </c>
      <c r="M37" s="525"/>
      <c r="N37" s="522"/>
      <c r="O37" s="522"/>
      <c r="P37" s="29"/>
    </row>
    <row r="38" spans="2:16" ht="9.75" customHeight="1">
      <c r="B38" s="23"/>
      <c r="C38" s="24"/>
      <c r="D38" s="24"/>
      <c r="E38" s="24"/>
      <c r="F38" s="24"/>
      <c r="G38" s="24"/>
      <c r="H38" s="24"/>
      <c r="K38" s="544" t="s">
        <v>1843</v>
      </c>
      <c r="L38" s="545"/>
      <c r="M38" s="525" t="s">
        <v>71</v>
      </c>
      <c r="N38" s="522" t="str">
        <f>IF(基本データ!J30="","",基本データ!J30)</f>
        <v/>
      </c>
      <c r="O38" s="522"/>
      <c r="P38" s="29"/>
    </row>
    <row r="39" spans="2:16" ht="12" customHeight="1">
      <c r="B39" s="18" t="s">
        <v>62</v>
      </c>
      <c r="C39" s="20"/>
      <c r="D39" s="20"/>
      <c r="E39" s="20"/>
      <c r="F39" s="20"/>
      <c r="G39" s="20"/>
      <c r="H39" s="20"/>
      <c r="I39" s="20"/>
      <c r="K39" s="544"/>
      <c r="L39" s="545"/>
      <c r="M39" s="525"/>
      <c r="N39" s="522"/>
      <c r="O39" s="522"/>
      <c r="P39" s="29"/>
    </row>
    <row r="40" spans="2:16" ht="12" customHeight="1">
      <c r="B40" s="18"/>
      <c r="C40" s="20" t="s">
        <v>66</v>
      </c>
      <c r="D40" s="20" t="s">
        <v>67</v>
      </c>
      <c r="E40" s="20" t="s">
        <v>68</v>
      </c>
      <c r="F40" s="20" t="s">
        <v>55</v>
      </c>
      <c r="G40" s="4"/>
      <c r="H40" s="20" t="s">
        <v>56</v>
      </c>
      <c r="I40" s="20"/>
      <c r="K40" s="544"/>
      <c r="L40" s="545"/>
      <c r="M40" s="526"/>
      <c r="N40" s="541"/>
      <c r="O40" s="541"/>
      <c r="P40" s="30"/>
    </row>
    <row r="41" spans="2:16" ht="20.25" customHeight="1">
      <c r="B41" s="21" t="s">
        <v>57</v>
      </c>
      <c r="C41" s="340" t="str">
        <f>IF(基本データ!J18="","",基本データ!J18)</f>
        <v/>
      </c>
      <c r="D41" s="340" t="str">
        <f>IF(基本データ!K18="","",基本データ!K18)</f>
        <v/>
      </c>
      <c r="E41" s="340" t="str">
        <f>IF(基本データ!L18="","",基本データ!L18)</f>
        <v/>
      </c>
      <c r="F41" s="340" t="str">
        <f>IF(基本データ!M18="","",基本データ!M18)</f>
        <v/>
      </c>
      <c r="G41" s="340"/>
      <c r="H41" s="340">
        <f>IF(基本データ!N18="","",基本データ!N18)</f>
        <v>0</v>
      </c>
      <c r="K41" s="126"/>
      <c r="L41" s="127"/>
      <c r="M41" s="538" t="s">
        <v>664</v>
      </c>
      <c r="N41" s="539"/>
      <c r="O41" s="539"/>
      <c r="P41" s="540"/>
    </row>
    <row r="42" spans="2:16" ht="20.25" customHeight="1">
      <c r="B42" s="21" t="s">
        <v>58</v>
      </c>
      <c r="C42" s="340" t="str">
        <f>IF(基本データ!J19="","",基本データ!J19)</f>
        <v/>
      </c>
      <c r="D42" s="340" t="str">
        <f>IF(基本データ!K19="","",基本データ!K19)</f>
        <v/>
      </c>
      <c r="E42" s="340" t="str">
        <f>IF(基本データ!L19="","",基本データ!L19)</f>
        <v/>
      </c>
      <c r="F42" s="340" t="str">
        <f>IF(基本データ!M19="","",基本データ!M19)</f>
        <v/>
      </c>
      <c r="G42" s="340"/>
      <c r="H42" s="340">
        <f>IF(基本データ!N19="","",基本データ!N19)</f>
        <v>0</v>
      </c>
      <c r="K42" s="542" t="s">
        <v>666</v>
      </c>
      <c r="L42" s="543"/>
      <c r="M42" s="23"/>
      <c r="P42" s="19"/>
    </row>
    <row r="43" spans="2:16" ht="20.25" customHeight="1">
      <c r="B43" s="22" t="s">
        <v>56</v>
      </c>
      <c r="C43" s="340">
        <f>IF(基本データ!J20="","",基本データ!J20)</f>
        <v>0</v>
      </c>
      <c r="D43" s="340">
        <f>IF(基本データ!K20="","",基本データ!K20)</f>
        <v>0</v>
      </c>
      <c r="E43" s="340">
        <f>IF(基本データ!L20="","",基本データ!L20)</f>
        <v>0</v>
      </c>
      <c r="F43" s="340">
        <f>IF(基本データ!M20="","",基本データ!M20)</f>
        <v>0</v>
      </c>
      <c r="G43" s="341"/>
      <c r="H43" s="340">
        <f>IF(基本データ!N20="","",基本データ!N20)</f>
        <v>0</v>
      </c>
      <c r="K43" s="542"/>
      <c r="L43" s="543"/>
      <c r="M43" s="21"/>
      <c r="N43" s="5" t="s">
        <v>90</v>
      </c>
      <c r="O43" s="5"/>
      <c r="P43" s="25"/>
    </row>
    <row r="44" spans="2:16" ht="9.75" customHeight="1">
      <c r="B44" s="23"/>
      <c r="K44" s="23"/>
      <c r="M44" s="532" t="s">
        <v>665</v>
      </c>
      <c r="N44" s="518"/>
      <c r="O44" s="518"/>
      <c r="P44" s="519"/>
    </row>
    <row r="45" spans="2:16" ht="9.75" customHeight="1">
      <c r="B45" s="28" t="s">
        <v>89</v>
      </c>
      <c r="K45" s="23"/>
      <c r="M45" s="533"/>
      <c r="N45" s="520"/>
      <c r="O45" s="520"/>
      <c r="P45" s="521"/>
    </row>
    <row r="46" spans="2:16" ht="9.75" customHeight="1">
      <c r="B46" s="28" t="s">
        <v>59</v>
      </c>
      <c r="K46" s="516" t="str">
        <f>IF(基本データ!J26="","",基本データ!J26)</f>
        <v/>
      </c>
      <c r="L46" s="517"/>
      <c r="M46" s="533"/>
      <c r="N46" s="520"/>
      <c r="O46" s="520"/>
      <c r="P46" s="521"/>
    </row>
    <row r="47" spans="2:16" ht="9.75" customHeight="1">
      <c r="B47" s="28" t="s">
        <v>60</v>
      </c>
      <c r="K47" s="516"/>
      <c r="L47" s="517"/>
      <c r="M47" s="533"/>
      <c r="N47" s="520"/>
      <c r="O47" s="520"/>
      <c r="P47" s="521"/>
    </row>
    <row r="48" spans="2:16" ht="9.75" customHeight="1">
      <c r="B48" s="28" t="s">
        <v>61</v>
      </c>
      <c r="K48" s="23"/>
      <c r="M48" s="533"/>
      <c r="N48" s="520"/>
      <c r="O48" s="520"/>
      <c r="P48" s="521"/>
    </row>
    <row r="49" spans="1:16" ht="9.75" customHeight="1">
      <c r="B49" s="21"/>
      <c r="C49" s="5"/>
      <c r="D49" s="5"/>
      <c r="E49" s="5"/>
      <c r="F49" s="5"/>
      <c r="G49" s="5"/>
      <c r="H49" s="5"/>
      <c r="I49" s="340"/>
      <c r="J49" s="5"/>
      <c r="K49" s="21"/>
      <c r="L49" s="5"/>
      <c r="M49" s="534"/>
      <c r="N49" s="32"/>
      <c r="O49" s="32"/>
      <c r="P49" s="30"/>
    </row>
    <row r="50" spans="1:16" ht="9.75" customHeight="1">
      <c r="B50" s="18" t="s">
        <v>69</v>
      </c>
      <c r="P50" s="19"/>
    </row>
    <row r="51" spans="1:16" ht="15.75" customHeight="1">
      <c r="B51" s="103" t="s">
        <v>70</v>
      </c>
      <c r="C51" s="31" t="str">
        <f>IF(基本データ!$J33="","",基本データ!$J33)</f>
        <v/>
      </c>
      <c r="D51" s="104" t="s">
        <v>71</v>
      </c>
      <c r="E51" s="31" t="str">
        <f>IF(基本データ!$J34="","",基本データ!$J34)</f>
        <v/>
      </c>
      <c r="F51" s="104" t="s">
        <v>72</v>
      </c>
      <c r="G51" s="523" t="str">
        <f>IF(基本データ!$J35="","",基本データ!$J35)</f>
        <v/>
      </c>
      <c r="H51" s="523"/>
      <c r="I51" s="31"/>
      <c r="J51" s="104" t="s">
        <v>73</v>
      </c>
      <c r="K51" s="31" t="str">
        <f>IF(基本データ!$J36="","",基本データ!$J36)</f>
        <v/>
      </c>
      <c r="L51" s="104" t="s">
        <v>74</v>
      </c>
      <c r="M51" s="31" t="str">
        <f>IF(基本データ!$J37="","",基本データ!$J37)</f>
        <v/>
      </c>
      <c r="N51" s="104" t="s">
        <v>75</v>
      </c>
      <c r="O51" s="523" t="str">
        <f>IF(基本データ!$J38="","",基本データ!$J38)</f>
        <v/>
      </c>
      <c r="P51" s="524"/>
    </row>
    <row r="52" spans="1:16" ht="6.75" customHeight="1">
      <c r="B52" s="21"/>
      <c r="C52" s="5"/>
      <c r="D52" s="5"/>
      <c r="E52" s="5"/>
      <c r="F52" s="5"/>
      <c r="G52" s="5"/>
      <c r="H52" s="5"/>
      <c r="I52" s="340"/>
      <c r="J52" s="5"/>
      <c r="K52" s="5"/>
      <c r="L52" s="5"/>
      <c r="M52" s="5"/>
      <c r="N52" s="5"/>
      <c r="O52" s="5"/>
      <c r="P52" s="25"/>
    </row>
    <row r="53" spans="1:16">
      <c r="B53" s="3" t="s">
        <v>76</v>
      </c>
    </row>
    <row r="54" spans="1:16">
      <c r="B54" s="3" t="s">
        <v>77</v>
      </c>
    </row>
    <row r="55" spans="1:16" ht="24" customHeight="1">
      <c r="A55" s="1" t="s">
        <v>37</v>
      </c>
      <c r="K55" s="1" t="s">
        <v>622</v>
      </c>
    </row>
    <row r="56" spans="1:16" ht="24" customHeight="1">
      <c r="A56" s="8" t="s">
        <v>38</v>
      </c>
      <c r="O56" s="8" t="s">
        <v>39</v>
      </c>
    </row>
    <row r="57" spans="1:16" ht="24" customHeight="1" thickBot="1">
      <c r="A57" s="106"/>
      <c r="B57" s="37" t="str">
        <f>IF(基本データ!$C$9="","",基本データ!$C$9)</f>
        <v/>
      </c>
      <c r="C57" s="16"/>
      <c r="D57" s="16"/>
      <c r="E57" s="16"/>
      <c r="F57" s="16"/>
      <c r="G57" s="16"/>
      <c r="H57" s="16"/>
      <c r="I57" s="172"/>
      <c r="J57" s="17"/>
      <c r="K57" s="16"/>
      <c r="L57" s="16"/>
      <c r="M57" s="16" t="s">
        <v>613</v>
      </c>
      <c r="N57" s="16"/>
      <c r="O57" s="512" t="str">
        <f>IF(基本データ!$J$5="","",基本データ!$J$5)</f>
        <v/>
      </c>
      <c r="P57" s="512"/>
    </row>
    <row r="58" spans="1:16" ht="24" customHeight="1"/>
    <row r="59" spans="1:16" ht="24" customHeight="1">
      <c r="B59" s="13" t="s">
        <v>48</v>
      </c>
      <c r="C59" s="13" t="s">
        <v>49</v>
      </c>
      <c r="D59" s="513" t="s">
        <v>92</v>
      </c>
      <c r="E59" s="514"/>
      <c r="F59" s="14" t="s">
        <v>586</v>
      </c>
      <c r="G59" s="82" t="s">
        <v>1611</v>
      </c>
      <c r="H59" s="15" t="s">
        <v>585</v>
      </c>
      <c r="I59" s="167" t="s">
        <v>1139</v>
      </c>
      <c r="J59" s="13" t="s">
        <v>1609</v>
      </c>
      <c r="K59" s="338" t="s">
        <v>1610</v>
      </c>
      <c r="L59" s="513" t="s">
        <v>91</v>
      </c>
      <c r="M59" s="515"/>
      <c r="N59" s="515"/>
      <c r="O59" s="338" t="s">
        <v>569</v>
      </c>
      <c r="P59" s="13" t="s">
        <v>1622</v>
      </c>
    </row>
    <row r="60" spans="1:16" ht="24" customHeight="1">
      <c r="A60" s="339">
        <v>16</v>
      </c>
      <c r="B60" s="130"/>
      <c r="C60" s="130" t="str">
        <f>IF(個人エントリー!$L21="","",個人エントリー!$L21&amp;個人エントリー!$M21&amp;個人エントリー!$N21)</f>
        <v/>
      </c>
      <c r="D60" s="508" t="str">
        <f>IF(個人エントリー!$P21="","",個人エントリー!$P21)</f>
        <v/>
      </c>
      <c r="E60" s="509"/>
      <c r="F60" s="138" t="str">
        <f>IF(個人エントリー!$X21="","",個人エントリー!$X21)</f>
        <v/>
      </c>
      <c r="G60" s="153" t="str">
        <f>IF(個人エントリー!$V21="","",個人エントリー!$V21)</f>
        <v/>
      </c>
      <c r="H60" s="154" t="str">
        <f>IF(個人エントリー!$W21="","",個人エントリー!$W21)</f>
        <v/>
      </c>
      <c r="I60" s="168" t="str">
        <f>IF(個人エントリー!$K21="","",個人エントリー!$G21)</f>
        <v/>
      </c>
      <c r="J60" s="86" t="str">
        <f>IF(個人エントリー!$I21="","",個人エントリー!$F21)</f>
        <v/>
      </c>
      <c r="K60" s="87" t="str">
        <f>IF(個人エントリー!$I21="","",個人エントリー!$E21)</f>
        <v/>
      </c>
      <c r="L60" s="94" t="str">
        <f>IF(個人エントリー!$Y21="","",個人エントリー!$Y21)</f>
        <v/>
      </c>
      <c r="M60" s="138" t="str">
        <f>IF(個人エントリー!$Z21="","",個人エントリー!$Z21)</f>
        <v/>
      </c>
      <c r="N60" s="134" t="str">
        <f>IF(個人エントリー!$AA21="","",個人エントリー!$AA21)</f>
        <v/>
      </c>
      <c r="O60" s="155" t="str">
        <f>IF(個人エントリー!$AB21="","",個人エントリー!$AB21)</f>
        <v/>
      </c>
      <c r="P60" s="156" t="str">
        <f>IF(個人エントリー!$AC21="","",個人エントリー!$AC21)</f>
        <v/>
      </c>
    </row>
    <row r="61" spans="1:16" ht="24" customHeight="1">
      <c r="A61" s="339">
        <v>17</v>
      </c>
      <c r="B61" s="131"/>
      <c r="C61" s="131" t="str">
        <f>IF(個人エントリー!$L22="","",個人エントリー!$L22&amp;個人エントリー!$M22&amp;個人エントリー!$N22)</f>
        <v/>
      </c>
      <c r="D61" s="510" t="str">
        <f>IF(個人エントリー!$P22="","",個人エントリー!$P22)</f>
        <v/>
      </c>
      <c r="E61" s="511"/>
      <c r="F61" s="139" t="str">
        <f>IF(個人エントリー!$X22="","",個人エントリー!$X22)</f>
        <v/>
      </c>
      <c r="G61" s="157" t="str">
        <f>IF(個人エントリー!$V22="","",個人エントリー!$V22)</f>
        <v/>
      </c>
      <c r="H61" s="158" t="str">
        <f>IF(個人エントリー!$W22="","",個人エントリー!$W22)</f>
        <v/>
      </c>
      <c r="I61" s="169" t="str">
        <f>IF(個人エントリー!$K22="","",個人エントリー!$G22)</f>
        <v/>
      </c>
      <c r="J61" s="88" t="str">
        <f>IF(個人エントリー!$I22="","",個人エントリー!$F22)</f>
        <v/>
      </c>
      <c r="K61" s="89" t="str">
        <f>IF(個人エントリー!$I22="","",個人エントリー!$E22)</f>
        <v/>
      </c>
      <c r="L61" s="83" t="str">
        <f>IF(個人エントリー!$Y22="","",個人エントリー!$Y22)</f>
        <v/>
      </c>
      <c r="M61" s="139" t="str">
        <f>IF(個人エントリー!$Z22="","",個人エントリー!$Z22)</f>
        <v/>
      </c>
      <c r="N61" s="135" t="str">
        <f>IF(個人エントリー!$AA22="","",個人エントリー!$AA22)</f>
        <v/>
      </c>
      <c r="O61" s="337" t="str">
        <f>IF(個人エントリー!$AB22="","",個人エントリー!$AB22)</f>
        <v/>
      </c>
      <c r="P61" s="131" t="str">
        <f>IF(個人エントリー!$AC22="","",個人エントリー!$AC22)</f>
        <v/>
      </c>
    </row>
    <row r="62" spans="1:16" ht="24" customHeight="1">
      <c r="A62" s="339">
        <v>18</v>
      </c>
      <c r="B62" s="131"/>
      <c r="C62" s="131" t="str">
        <f>IF(個人エントリー!$L23="","",個人エントリー!$L23&amp;個人エントリー!$M23&amp;個人エントリー!$N23)</f>
        <v/>
      </c>
      <c r="D62" s="510" t="str">
        <f>IF(個人エントリー!$P23="","",個人エントリー!$P23)</f>
        <v/>
      </c>
      <c r="E62" s="511"/>
      <c r="F62" s="139" t="str">
        <f>IF(個人エントリー!$X23="","",個人エントリー!$X23)</f>
        <v/>
      </c>
      <c r="G62" s="157" t="str">
        <f>IF(個人エントリー!$V23="","",個人エントリー!$V23)</f>
        <v/>
      </c>
      <c r="H62" s="158" t="str">
        <f>IF(個人エントリー!$W23="","",個人エントリー!$W23)</f>
        <v/>
      </c>
      <c r="I62" s="169" t="str">
        <f>IF(個人エントリー!$K23="","",個人エントリー!$G23)</f>
        <v/>
      </c>
      <c r="J62" s="88" t="str">
        <f>IF(個人エントリー!$I23="","",個人エントリー!$F23)</f>
        <v/>
      </c>
      <c r="K62" s="89" t="str">
        <f>IF(個人エントリー!$I23="","",個人エントリー!$E23)</f>
        <v/>
      </c>
      <c r="L62" s="83" t="str">
        <f>IF(個人エントリー!$Y23="","",個人エントリー!$Y23)</f>
        <v/>
      </c>
      <c r="M62" s="139" t="str">
        <f>IF(個人エントリー!$Z23="","",個人エントリー!$Z23)</f>
        <v/>
      </c>
      <c r="N62" s="135" t="str">
        <f>IF(個人エントリー!$AA23="","",個人エントリー!$AA23)</f>
        <v/>
      </c>
      <c r="O62" s="337" t="str">
        <f>IF(個人エントリー!$AB23="","",個人エントリー!$AB23)</f>
        <v/>
      </c>
      <c r="P62" s="131" t="str">
        <f>IF(個人エントリー!$AC23="","",個人エントリー!$AC23)</f>
        <v/>
      </c>
    </row>
    <row r="63" spans="1:16" ht="24" customHeight="1">
      <c r="A63" s="339">
        <v>19</v>
      </c>
      <c r="B63" s="131"/>
      <c r="C63" s="131" t="str">
        <f>IF(個人エントリー!$L24="","",個人エントリー!$L24&amp;個人エントリー!$M24&amp;個人エントリー!$N24)</f>
        <v/>
      </c>
      <c r="D63" s="510" t="str">
        <f>IF(個人エントリー!$P24="","",個人エントリー!$P24)</f>
        <v/>
      </c>
      <c r="E63" s="511"/>
      <c r="F63" s="139" t="str">
        <f>IF(個人エントリー!$X24="","",個人エントリー!$X24)</f>
        <v/>
      </c>
      <c r="G63" s="157" t="str">
        <f>IF(個人エントリー!$V24="","",個人エントリー!$V24)</f>
        <v/>
      </c>
      <c r="H63" s="158" t="str">
        <f>IF(個人エントリー!$W24="","",個人エントリー!$W24)</f>
        <v/>
      </c>
      <c r="I63" s="169" t="str">
        <f>IF(個人エントリー!$K24="","",個人エントリー!$G24)</f>
        <v/>
      </c>
      <c r="J63" s="88" t="str">
        <f>IF(個人エントリー!$I24="","",個人エントリー!$F24)</f>
        <v/>
      </c>
      <c r="K63" s="89" t="str">
        <f>IF(個人エントリー!$I24="","",個人エントリー!$E24)</f>
        <v/>
      </c>
      <c r="L63" s="83" t="str">
        <f>IF(個人エントリー!$Y24="","",個人エントリー!$Y24)</f>
        <v/>
      </c>
      <c r="M63" s="139" t="str">
        <f>IF(個人エントリー!$Z24="","",個人エントリー!$Z24)</f>
        <v/>
      </c>
      <c r="N63" s="135" t="str">
        <f>IF(個人エントリー!$AA24="","",個人エントリー!$AA24)</f>
        <v/>
      </c>
      <c r="O63" s="337" t="str">
        <f>IF(個人エントリー!$AB24="","",個人エントリー!$AB24)</f>
        <v/>
      </c>
      <c r="P63" s="131" t="str">
        <f>IF(個人エントリー!$AC24="","",個人エントリー!$AC24)</f>
        <v/>
      </c>
    </row>
    <row r="64" spans="1:16" ht="24" customHeight="1">
      <c r="A64" s="339">
        <v>20</v>
      </c>
      <c r="B64" s="132"/>
      <c r="C64" s="132" t="str">
        <f>IF(個人エントリー!$L25="","",個人エントリー!$L25&amp;個人エントリー!$M25&amp;個人エントリー!$N25)</f>
        <v/>
      </c>
      <c r="D64" s="506" t="str">
        <f>IF(個人エントリー!$P25="","",個人エントリー!$P25)</f>
        <v/>
      </c>
      <c r="E64" s="507"/>
      <c r="F64" s="140" t="str">
        <f>IF(個人エントリー!$X25="","",個人エントリー!$X25)</f>
        <v/>
      </c>
      <c r="G64" s="159" t="str">
        <f>IF(個人エントリー!$V25="","",個人エントリー!$V25)</f>
        <v/>
      </c>
      <c r="H64" s="160" t="str">
        <f>IF(個人エントリー!$W25="","",個人エントリー!$W25)</f>
        <v/>
      </c>
      <c r="I64" s="170" t="str">
        <f>IF(個人エントリー!$K25="","",個人エントリー!$G25)</f>
        <v/>
      </c>
      <c r="J64" s="90" t="str">
        <f>IF(個人エントリー!$I25="","",個人エントリー!$F25)</f>
        <v/>
      </c>
      <c r="K64" s="91" t="str">
        <f>IF(個人エントリー!$I25="","",個人エントリー!$E25)</f>
        <v/>
      </c>
      <c r="L64" s="84" t="str">
        <f>IF(個人エントリー!$Y25="","",個人エントリー!$Y25)</f>
        <v/>
      </c>
      <c r="M64" s="140" t="str">
        <f>IF(個人エントリー!$Z25="","",個人エントリー!$Z25)</f>
        <v/>
      </c>
      <c r="N64" s="136" t="str">
        <f>IF(個人エントリー!$AA25="","",個人エントリー!$AA25)</f>
        <v/>
      </c>
      <c r="O64" s="336" t="str">
        <f>IF(個人エントリー!$AB25="","",個人エントリー!$AB25)</f>
        <v/>
      </c>
      <c r="P64" s="132" t="str">
        <f>IF(個人エントリー!$AC25="","",個人エントリー!$AC25)</f>
        <v/>
      </c>
    </row>
    <row r="65" spans="1:16" ht="24" customHeight="1">
      <c r="A65" s="339">
        <v>21</v>
      </c>
      <c r="B65" s="133"/>
      <c r="C65" s="133" t="str">
        <f>IF(個人エントリー!$L26="","",個人エントリー!$L26&amp;個人エントリー!$M26&amp;個人エントリー!$N26)</f>
        <v/>
      </c>
      <c r="D65" s="508" t="str">
        <f>IF(個人エントリー!$P26="","",個人エントリー!$P26)</f>
        <v/>
      </c>
      <c r="E65" s="509"/>
      <c r="F65" s="141" t="str">
        <f>IF(個人エントリー!$X26="","",個人エントリー!$X26)</f>
        <v/>
      </c>
      <c r="G65" s="161" t="str">
        <f>IF(個人エントリー!$V26="","",個人エントリー!$V26)</f>
        <v/>
      </c>
      <c r="H65" s="162" t="str">
        <f>IF(個人エントリー!$W26="","",個人エントリー!$W26)</f>
        <v/>
      </c>
      <c r="I65" s="171" t="str">
        <f>IF(個人エントリー!$K26="","",個人エントリー!$G26)</f>
        <v/>
      </c>
      <c r="J65" s="92" t="str">
        <f>IF(個人エントリー!$I26="","",個人エントリー!$F26)</f>
        <v/>
      </c>
      <c r="K65" s="93" t="str">
        <f>IF(個人エントリー!$I26="","",個人エントリー!$E26)</f>
        <v/>
      </c>
      <c r="L65" s="85" t="str">
        <f>IF(個人エントリー!$Y26="","",個人エントリー!$Y26)</f>
        <v/>
      </c>
      <c r="M65" s="141" t="str">
        <f>IF(個人エントリー!$Z26="","",個人エントリー!$Z26)</f>
        <v/>
      </c>
      <c r="N65" s="137" t="str">
        <f>IF(個人エントリー!$AA26="","",個人エントリー!$AA26)</f>
        <v/>
      </c>
      <c r="O65" s="163" t="str">
        <f>IF(個人エントリー!$AB26="","",個人エントリー!$AB26)</f>
        <v/>
      </c>
      <c r="P65" s="133" t="str">
        <f>IF(個人エントリー!$AC26="","",個人エントリー!$AC26)</f>
        <v/>
      </c>
    </row>
    <row r="66" spans="1:16" ht="24" customHeight="1">
      <c r="A66" s="339">
        <v>22</v>
      </c>
      <c r="B66" s="131"/>
      <c r="C66" s="131" t="str">
        <f>IF(個人エントリー!$L27="","",個人エントリー!$L27&amp;個人エントリー!$M27&amp;個人エントリー!$N27)</f>
        <v/>
      </c>
      <c r="D66" s="510" t="str">
        <f>IF(個人エントリー!$P27="","",個人エントリー!$P27)</f>
        <v/>
      </c>
      <c r="E66" s="511"/>
      <c r="F66" s="139" t="str">
        <f>IF(個人エントリー!$X27="","",個人エントリー!$X27)</f>
        <v/>
      </c>
      <c r="G66" s="157" t="str">
        <f>IF(個人エントリー!$V27="","",個人エントリー!$V27)</f>
        <v/>
      </c>
      <c r="H66" s="158" t="str">
        <f>IF(個人エントリー!$W27="","",個人エントリー!$W27)</f>
        <v/>
      </c>
      <c r="I66" s="169" t="str">
        <f>IF(個人エントリー!$K27="","",個人エントリー!$G27)</f>
        <v/>
      </c>
      <c r="J66" s="88" t="str">
        <f>IF(個人エントリー!$I27="","",個人エントリー!$F27)</f>
        <v/>
      </c>
      <c r="K66" s="89" t="str">
        <f>IF(個人エントリー!$I27="","",個人エントリー!$E27)</f>
        <v/>
      </c>
      <c r="L66" s="83" t="str">
        <f>IF(個人エントリー!$Y27="","",個人エントリー!$Y27)</f>
        <v/>
      </c>
      <c r="M66" s="139" t="str">
        <f>IF(個人エントリー!$Z27="","",個人エントリー!$Z27)</f>
        <v/>
      </c>
      <c r="N66" s="135" t="str">
        <f>IF(個人エントリー!$AA27="","",個人エントリー!$AA27)</f>
        <v/>
      </c>
      <c r="O66" s="337" t="str">
        <f>IF(個人エントリー!$AB27="","",個人エントリー!$AB27)</f>
        <v/>
      </c>
      <c r="P66" s="131" t="str">
        <f>IF(個人エントリー!$AC27="","",個人エントリー!$AC27)</f>
        <v/>
      </c>
    </row>
    <row r="67" spans="1:16" ht="24" customHeight="1">
      <c r="A67" s="339">
        <v>23</v>
      </c>
      <c r="B67" s="131"/>
      <c r="C67" s="131" t="str">
        <f>IF(個人エントリー!$L28="","",個人エントリー!$L28&amp;個人エントリー!$M28&amp;個人エントリー!$N28)</f>
        <v/>
      </c>
      <c r="D67" s="510" t="str">
        <f>IF(個人エントリー!$P28="","",個人エントリー!$P28)</f>
        <v/>
      </c>
      <c r="E67" s="511"/>
      <c r="F67" s="139" t="str">
        <f>IF(個人エントリー!$X28="","",個人エントリー!$X28)</f>
        <v/>
      </c>
      <c r="G67" s="157" t="str">
        <f>IF(個人エントリー!$V28="","",個人エントリー!$V28)</f>
        <v/>
      </c>
      <c r="H67" s="158" t="str">
        <f>IF(個人エントリー!$W28="","",個人エントリー!$W28)</f>
        <v/>
      </c>
      <c r="I67" s="169" t="str">
        <f>IF(個人エントリー!$K28="","",個人エントリー!$G28)</f>
        <v/>
      </c>
      <c r="J67" s="88" t="str">
        <f>IF(個人エントリー!$I28="","",個人エントリー!$F28)</f>
        <v/>
      </c>
      <c r="K67" s="89" t="str">
        <f>IF(個人エントリー!$I28="","",個人エントリー!$E28)</f>
        <v/>
      </c>
      <c r="L67" s="83" t="str">
        <f>IF(個人エントリー!$Y28="","",個人エントリー!$Y28)</f>
        <v/>
      </c>
      <c r="M67" s="139" t="str">
        <f>IF(個人エントリー!$Z28="","",個人エントリー!$Z28)</f>
        <v/>
      </c>
      <c r="N67" s="135" t="str">
        <f>IF(個人エントリー!$AA28="","",個人エントリー!$AA28)</f>
        <v/>
      </c>
      <c r="O67" s="337" t="str">
        <f>IF(個人エントリー!$AB28="","",個人エントリー!$AB28)</f>
        <v/>
      </c>
      <c r="P67" s="131" t="str">
        <f>IF(個人エントリー!$AC28="","",個人エントリー!$AC28)</f>
        <v/>
      </c>
    </row>
    <row r="68" spans="1:16" ht="24" customHeight="1">
      <c r="A68" s="339">
        <v>24</v>
      </c>
      <c r="B68" s="131"/>
      <c r="C68" s="131" t="str">
        <f>IF(個人エントリー!$L29="","",個人エントリー!$L29&amp;個人エントリー!$M29&amp;個人エントリー!$N29)</f>
        <v/>
      </c>
      <c r="D68" s="510" t="str">
        <f>IF(個人エントリー!$P29="","",個人エントリー!$P29)</f>
        <v/>
      </c>
      <c r="E68" s="511"/>
      <c r="F68" s="139" t="str">
        <f>IF(個人エントリー!$X29="","",個人エントリー!$X29)</f>
        <v/>
      </c>
      <c r="G68" s="157" t="str">
        <f>IF(個人エントリー!$V29="","",個人エントリー!$V29)</f>
        <v/>
      </c>
      <c r="H68" s="158" t="str">
        <f>IF(個人エントリー!$W29="","",個人エントリー!$W29)</f>
        <v/>
      </c>
      <c r="I68" s="169" t="str">
        <f>IF(個人エントリー!$K29="","",個人エントリー!$G29)</f>
        <v/>
      </c>
      <c r="J68" s="88" t="str">
        <f>IF(個人エントリー!$I29="","",個人エントリー!$F29)</f>
        <v/>
      </c>
      <c r="K68" s="89" t="str">
        <f>IF(個人エントリー!$I29="","",個人エントリー!$E29)</f>
        <v/>
      </c>
      <c r="L68" s="83" t="str">
        <f>IF(個人エントリー!$Y29="","",個人エントリー!$Y29)</f>
        <v/>
      </c>
      <c r="M68" s="139" t="str">
        <f>IF(個人エントリー!$Z29="","",個人エントリー!$Z29)</f>
        <v/>
      </c>
      <c r="N68" s="135" t="str">
        <f>IF(個人エントリー!$AA29="","",個人エントリー!$AA29)</f>
        <v/>
      </c>
      <c r="O68" s="337" t="str">
        <f>IF(個人エントリー!$AB29="","",個人エントリー!$AB29)</f>
        <v/>
      </c>
      <c r="P68" s="131" t="str">
        <f>IF(個人エントリー!$AC29="","",個人エントリー!$AC29)</f>
        <v/>
      </c>
    </row>
    <row r="69" spans="1:16" ht="24" customHeight="1">
      <c r="A69" s="339">
        <v>25</v>
      </c>
      <c r="B69" s="132"/>
      <c r="C69" s="132" t="str">
        <f>IF(個人エントリー!$L30="","",個人エントリー!$L30&amp;個人エントリー!$M30&amp;個人エントリー!$N30)</f>
        <v/>
      </c>
      <c r="D69" s="506" t="str">
        <f>IF(個人エントリー!$P30="","",個人エントリー!$P30)</f>
        <v/>
      </c>
      <c r="E69" s="507"/>
      <c r="F69" s="140" t="str">
        <f>IF(個人エントリー!$X30="","",個人エントリー!$X30)</f>
        <v/>
      </c>
      <c r="G69" s="159" t="str">
        <f>IF(個人エントリー!$V30="","",個人エントリー!$V30)</f>
        <v/>
      </c>
      <c r="H69" s="160" t="str">
        <f>IF(個人エントリー!$W30="","",個人エントリー!$W30)</f>
        <v/>
      </c>
      <c r="I69" s="170" t="str">
        <f>IF(個人エントリー!$K30="","",個人エントリー!$G30)</f>
        <v/>
      </c>
      <c r="J69" s="90" t="str">
        <f>IF(個人エントリー!$I30="","",個人エントリー!$F30)</f>
        <v/>
      </c>
      <c r="K69" s="91" t="str">
        <f>IF(個人エントリー!$I30="","",個人エントリー!$E30)</f>
        <v/>
      </c>
      <c r="L69" s="84" t="str">
        <f>IF(個人エントリー!$Y30="","",個人エントリー!$Y30)</f>
        <v/>
      </c>
      <c r="M69" s="140" t="str">
        <f>IF(個人エントリー!$Z30="","",個人エントリー!$Z30)</f>
        <v/>
      </c>
      <c r="N69" s="136" t="str">
        <f>IF(個人エントリー!$AA30="","",個人エントリー!$AA30)</f>
        <v/>
      </c>
      <c r="O69" s="336" t="str">
        <f>IF(個人エントリー!$AB30="","",個人エントリー!$AB30)</f>
        <v/>
      </c>
      <c r="P69" s="132" t="str">
        <f>IF(個人エントリー!$AC30="","",個人エントリー!$AC30)</f>
        <v/>
      </c>
    </row>
    <row r="70" spans="1:16" ht="24" customHeight="1">
      <c r="A70" s="339">
        <v>26</v>
      </c>
      <c r="B70" s="130"/>
      <c r="C70" s="130" t="str">
        <f>IF(個人エントリー!$L31="","",個人エントリー!$L31&amp;個人エントリー!$M31&amp;個人エントリー!$N31)</f>
        <v/>
      </c>
      <c r="D70" s="508" t="str">
        <f>IF(個人エントリー!$P31="","",個人エントリー!$P31)</f>
        <v/>
      </c>
      <c r="E70" s="509"/>
      <c r="F70" s="138" t="str">
        <f>IF(個人エントリー!$X31="","",個人エントリー!$X31)</f>
        <v/>
      </c>
      <c r="G70" s="153" t="str">
        <f>IF(個人エントリー!$V31="","",個人エントリー!$V31)</f>
        <v/>
      </c>
      <c r="H70" s="154" t="str">
        <f>IF(個人エントリー!$W31="","",個人エントリー!$W31)</f>
        <v/>
      </c>
      <c r="I70" s="168" t="str">
        <f>IF(個人エントリー!$K31="","",個人エントリー!$G31)</f>
        <v/>
      </c>
      <c r="J70" s="86" t="str">
        <f>IF(個人エントリー!$I31="","",個人エントリー!$F31)</f>
        <v/>
      </c>
      <c r="K70" s="87" t="str">
        <f>IF(個人エントリー!$I31="","",個人エントリー!$E31)</f>
        <v/>
      </c>
      <c r="L70" s="94" t="str">
        <f>IF(個人エントリー!$Y31="","",個人エントリー!$Y31)</f>
        <v/>
      </c>
      <c r="M70" s="138" t="str">
        <f>IF(個人エントリー!$Z31="","",個人エントリー!$Z31)</f>
        <v/>
      </c>
      <c r="N70" s="134" t="str">
        <f>IF(個人エントリー!$AA31="","",個人エントリー!$AA31)</f>
        <v/>
      </c>
      <c r="O70" s="155" t="str">
        <f>IF(個人エントリー!$AB31="","",個人エントリー!$AB31)</f>
        <v/>
      </c>
      <c r="P70" s="156" t="str">
        <f>IF(個人エントリー!$AC31="","",個人エントリー!$AC31)</f>
        <v/>
      </c>
    </row>
    <row r="71" spans="1:16" ht="24" customHeight="1">
      <c r="A71" s="339">
        <v>27</v>
      </c>
      <c r="B71" s="131"/>
      <c r="C71" s="131" t="str">
        <f>IF(個人エントリー!$L32="","",個人エントリー!$L32&amp;個人エントリー!$M32&amp;個人エントリー!$N32)</f>
        <v/>
      </c>
      <c r="D71" s="510" t="str">
        <f>IF(個人エントリー!$P32="","",個人エントリー!$P32)</f>
        <v/>
      </c>
      <c r="E71" s="511"/>
      <c r="F71" s="139" t="str">
        <f>IF(個人エントリー!$X32="","",個人エントリー!$X32)</f>
        <v/>
      </c>
      <c r="G71" s="157" t="str">
        <f>IF(個人エントリー!$V32="","",個人エントリー!$V32)</f>
        <v/>
      </c>
      <c r="H71" s="158" t="str">
        <f>IF(個人エントリー!$W32="","",個人エントリー!$W32)</f>
        <v/>
      </c>
      <c r="I71" s="169" t="str">
        <f>IF(個人エントリー!$K32="","",個人エントリー!$G32)</f>
        <v/>
      </c>
      <c r="J71" s="88" t="str">
        <f>IF(個人エントリー!$I32="","",個人エントリー!$F32)</f>
        <v/>
      </c>
      <c r="K71" s="89" t="str">
        <f>IF(個人エントリー!$I32="","",個人エントリー!$E32)</f>
        <v/>
      </c>
      <c r="L71" s="83" t="str">
        <f>IF(個人エントリー!$Y32="","",個人エントリー!$Y32)</f>
        <v/>
      </c>
      <c r="M71" s="139" t="str">
        <f>IF(個人エントリー!$Z32="","",個人エントリー!$Z32)</f>
        <v/>
      </c>
      <c r="N71" s="135" t="str">
        <f>IF(個人エントリー!$AA32="","",個人エントリー!$AA32)</f>
        <v/>
      </c>
      <c r="O71" s="337" t="str">
        <f>IF(個人エントリー!$AB32="","",個人エントリー!$AB32)</f>
        <v/>
      </c>
      <c r="P71" s="131" t="str">
        <f>IF(個人エントリー!$AC32="","",個人エントリー!$AC32)</f>
        <v/>
      </c>
    </row>
    <row r="72" spans="1:16" ht="24" customHeight="1">
      <c r="A72" s="339">
        <v>28</v>
      </c>
      <c r="B72" s="131"/>
      <c r="C72" s="131" t="str">
        <f>IF(個人エントリー!$L33="","",個人エントリー!$L33&amp;個人エントリー!$M33&amp;個人エントリー!$N33)</f>
        <v/>
      </c>
      <c r="D72" s="510" t="str">
        <f>IF(個人エントリー!$P33="","",個人エントリー!$P33)</f>
        <v/>
      </c>
      <c r="E72" s="511"/>
      <c r="F72" s="139" t="str">
        <f>IF(個人エントリー!$X33="","",個人エントリー!$X33)</f>
        <v/>
      </c>
      <c r="G72" s="157" t="str">
        <f>IF(個人エントリー!$V33="","",個人エントリー!$V33)</f>
        <v/>
      </c>
      <c r="H72" s="158" t="str">
        <f>IF(個人エントリー!$W33="","",個人エントリー!$W33)</f>
        <v/>
      </c>
      <c r="I72" s="169" t="str">
        <f>IF(個人エントリー!$K33="","",個人エントリー!$G33)</f>
        <v/>
      </c>
      <c r="J72" s="88" t="str">
        <f>IF(個人エントリー!$I33="","",個人エントリー!$F33)</f>
        <v/>
      </c>
      <c r="K72" s="89" t="str">
        <f>IF(個人エントリー!$I33="","",個人エントリー!$E33)</f>
        <v/>
      </c>
      <c r="L72" s="83" t="str">
        <f>IF(個人エントリー!$Y33="","",個人エントリー!$Y33)</f>
        <v/>
      </c>
      <c r="M72" s="139" t="str">
        <f>IF(個人エントリー!$Z33="","",個人エントリー!$Z33)</f>
        <v/>
      </c>
      <c r="N72" s="135" t="str">
        <f>IF(個人エントリー!$AA33="","",個人エントリー!$AA33)</f>
        <v/>
      </c>
      <c r="O72" s="337" t="str">
        <f>IF(個人エントリー!$AB33="","",個人エントリー!$AB33)</f>
        <v/>
      </c>
      <c r="P72" s="131" t="str">
        <f>IF(個人エントリー!$AC33="","",個人エントリー!$AC33)</f>
        <v/>
      </c>
    </row>
    <row r="73" spans="1:16" ht="24" customHeight="1">
      <c r="A73" s="339">
        <v>29</v>
      </c>
      <c r="B73" s="131"/>
      <c r="C73" s="131" t="str">
        <f>IF(個人エントリー!$L34="","",個人エントリー!$L34&amp;個人エントリー!$M34&amp;個人エントリー!$N34)</f>
        <v/>
      </c>
      <c r="D73" s="510" t="str">
        <f>IF(個人エントリー!$P34="","",個人エントリー!$P34)</f>
        <v/>
      </c>
      <c r="E73" s="511"/>
      <c r="F73" s="139" t="str">
        <f>IF(個人エントリー!$X34="","",個人エントリー!$X34)</f>
        <v/>
      </c>
      <c r="G73" s="157" t="str">
        <f>IF(個人エントリー!$V34="","",個人エントリー!$V34)</f>
        <v/>
      </c>
      <c r="H73" s="158" t="str">
        <f>IF(個人エントリー!$W34="","",個人エントリー!$W34)</f>
        <v/>
      </c>
      <c r="I73" s="169" t="str">
        <f>IF(個人エントリー!$K34="","",個人エントリー!$G34)</f>
        <v/>
      </c>
      <c r="J73" s="88" t="str">
        <f>IF(個人エントリー!$I34="","",個人エントリー!$F34)</f>
        <v/>
      </c>
      <c r="K73" s="89" t="str">
        <f>IF(個人エントリー!$I34="","",個人エントリー!$E34)</f>
        <v/>
      </c>
      <c r="L73" s="83" t="str">
        <f>IF(個人エントリー!$Y34="","",個人エントリー!$Y34)</f>
        <v/>
      </c>
      <c r="M73" s="139" t="str">
        <f>IF(個人エントリー!$Z34="","",個人エントリー!$Z34)</f>
        <v/>
      </c>
      <c r="N73" s="135" t="str">
        <f>IF(個人エントリー!$AA34="","",個人エントリー!$AA34)</f>
        <v/>
      </c>
      <c r="O73" s="337" t="str">
        <f>IF(個人エントリー!$AB34="","",個人エントリー!$AB34)</f>
        <v/>
      </c>
      <c r="P73" s="131" t="str">
        <f>IF(個人エントリー!$AC34="","",個人エントリー!$AC34)</f>
        <v/>
      </c>
    </row>
    <row r="74" spans="1:16" ht="24" customHeight="1">
      <c r="A74" s="339">
        <v>30</v>
      </c>
      <c r="B74" s="132"/>
      <c r="C74" s="132" t="str">
        <f>IF(個人エントリー!$L35="","",個人エントリー!$L35&amp;個人エントリー!$M35&amp;個人エントリー!$N35)</f>
        <v/>
      </c>
      <c r="D74" s="506" t="str">
        <f>IF(個人エントリー!$P35="","",個人エントリー!$P35)</f>
        <v/>
      </c>
      <c r="E74" s="507"/>
      <c r="F74" s="140" t="str">
        <f>IF(個人エントリー!$X35="","",個人エントリー!$X35)</f>
        <v/>
      </c>
      <c r="G74" s="159" t="str">
        <f>IF(個人エントリー!$V35="","",個人エントリー!$V35)</f>
        <v/>
      </c>
      <c r="H74" s="160" t="str">
        <f>IF(個人エントリー!$W35="","",個人エントリー!$W35)</f>
        <v/>
      </c>
      <c r="I74" s="170" t="str">
        <f>IF(個人エントリー!$K35="","",個人エントリー!$G35)</f>
        <v/>
      </c>
      <c r="J74" s="90" t="str">
        <f>IF(個人エントリー!$I35="","",個人エントリー!$F35)</f>
        <v/>
      </c>
      <c r="K74" s="91" t="str">
        <f>IF(個人エントリー!$I35="","",個人エントリー!$E35)</f>
        <v/>
      </c>
      <c r="L74" s="84" t="str">
        <f>IF(個人エントリー!$Y35="","",個人エントリー!$Y35)</f>
        <v/>
      </c>
      <c r="M74" s="140" t="str">
        <f>IF(個人エントリー!$Z35="","",個人エントリー!$Z35)</f>
        <v/>
      </c>
      <c r="N74" s="136" t="str">
        <f>IF(個人エントリー!$AA35="","",個人エントリー!$AA35)</f>
        <v/>
      </c>
      <c r="O74" s="336" t="str">
        <f>IF(個人エントリー!$AB35="","",個人エントリー!$AB35)</f>
        <v/>
      </c>
      <c r="P74" s="132" t="str">
        <f>IF(個人エントリー!$AC35="","",個人エントリー!$AC35)</f>
        <v/>
      </c>
    </row>
    <row r="75" spans="1:16" ht="24" customHeight="1">
      <c r="A75" s="339">
        <v>31</v>
      </c>
      <c r="B75" s="133"/>
      <c r="C75" s="133" t="str">
        <f>IF(個人エントリー!$L36="","",個人エントリー!$L36&amp;個人エントリー!$M36&amp;個人エントリー!$N36)</f>
        <v/>
      </c>
      <c r="D75" s="508" t="str">
        <f>IF(個人エントリー!$P36="","",個人エントリー!$P36)</f>
        <v/>
      </c>
      <c r="E75" s="509"/>
      <c r="F75" s="141" t="str">
        <f>IF(個人エントリー!$X36="","",個人エントリー!$X36)</f>
        <v/>
      </c>
      <c r="G75" s="161" t="str">
        <f>IF(個人エントリー!$V36="","",個人エントリー!$V36)</f>
        <v/>
      </c>
      <c r="H75" s="162" t="str">
        <f>IF(個人エントリー!$W36="","",個人エントリー!$W36)</f>
        <v/>
      </c>
      <c r="I75" s="171" t="str">
        <f>IF(個人エントリー!$K36="","",個人エントリー!$G36)</f>
        <v/>
      </c>
      <c r="J75" s="92" t="str">
        <f>IF(個人エントリー!$I36="","",個人エントリー!$F36)</f>
        <v/>
      </c>
      <c r="K75" s="93" t="str">
        <f>IF(個人エントリー!$I36="","",個人エントリー!$E36)</f>
        <v/>
      </c>
      <c r="L75" s="85" t="str">
        <f>IF(個人エントリー!$Y36="","",個人エントリー!$Y36)</f>
        <v/>
      </c>
      <c r="M75" s="141" t="str">
        <f>IF(個人エントリー!$Z36="","",個人エントリー!$Z36)</f>
        <v/>
      </c>
      <c r="N75" s="137" t="str">
        <f>IF(個人エントリー!$AA36="","",個人エントリー!$AA36)</f>
        <v/>
      </c>
      <c r="O75" s="163" t="str">
        <f>IF(個人エントリー!$AB36="","",個人エントリー!$AB36)</f>
        <v/>
      </c>
      <c r="P75" s="133" t="str">
        <f>IF(個人エントリー!$AC36="","",個人エントリー!$AC36)</f>
        <v/>
      </c>
    </row>
    <row r="76" spans="1:16" ht="24" customHeight="1">
      <c r="A76" s="339">
        <v>32</v>
      </c>
      <c r="B76" s="131"/>
      <c r="C76" s="131" t="str">
        <f>IF(個人エントリー!$L37="","",個人エントリー!$L37&amp;個人エントリー!$M37&amp;個人エントリー!$N37)</f>
        <v/>
      </c>
      <c r="D76" s="510" t="str">
        <f>IF(個人エントリー!$P37="","",個人エントリー!$P37)</f>
        <v/>
      </c>
      <c r="E76" s="511"/>
      <c r="F76" s="139" t="str">
        <f>IF(個人エントリー!$X37="","",個人エントリー!$X37)</f>
        <v/>
      </c>
      <c r="G76" s="157" t="str">
        <f>IF(個人エントリー!$V37="","",個人エントリー!$V37)</f>
        <v/>
      </c>
      <c r="H76" s="158" t="str">
        <f>IF(個人エントリー!$W37="","",個人エントリー!$W37)</f>
        <v/>
      </c>
      <c r="I76" s="169" t="str">
        <f>IF(個人エントリー!$K37="","",個人エントリー!$G37)</f>
        <v/>
      </c>
      <c r="J76" s="88" t="str">
        <f>IF(個人エントリー!$I37="","",個人エントリー!$F37)</f>
        <v/>
      </c>
      <c r="K76" s="89" t="str">
        <f>IF(個人エントリー!$I37="","",個人エントリー!$E37)</f>
        <v/>
      </c>
      <c r="L76" s="83" t="str">
        <f>IF(個人エントリー!$Y37="","",個人エントリー!$Y37)</f>
        <v/>
      </c>
      <c r="M76" s="139" t="str">
        <f>IF(個人エントリー!$Z37="","",個人エントリー!$Z37)</f>
        <v/>
      </c>
      <c r="N76" s="135" t="str">
        <f>IF(個人エントリー!$AA37="","",個人エントリー!$AA37)</f>
        <v/>
      </c>
      <c r="O76" s="337" t="str">
        <f>IF(個人エントリー!$AB37="","",個人エントリー!$AB37)</f>
        <v/>
      </c>
      <c r="P76" s="131" t="str">
        <f>IF(個人エントリー!$AC37="","",個人エントリー!$AC37)</f>
        <v/>
      </c>
    </row>
    <row r="77" spans="1:16" ht="24" customHeight="1">
      <c r="A77" s="339">
        <v>33</v>
      </c>
      <c r="B77" s="131"/>
      <c r="C77" s="131" t="str">
        <f>IF(個人エントリー!$L38="","",個人エントリー!$L38&amp;個人エントリー!$M38&amp;個人エントリー!$N38)</f>
        <v/>
      </c>
      <c r="D77" s="510" t="str">
        <f>IF(個人エントリー!$P38="","",個人エントリー!$P38)</f>
        <v/>
      </c>
      <c r="E77" s="511"/>
      <c r="F77" s="139" t="str">
        <f>IF(個人エントリー!$X38="","",個人エントリー!$X38)</f>
        <v/>
      </c>
      <c r="G77" s="157" t="str">
        <f>IF(個人エントリー!$V38="","",個人エントリー!$V38)</f>
        <v/>
      </c>
      <c r="H77" s="158" t="str">
        <f>IF(個人エントリー!$W38="","",個人エントリー!$W38)</f>
        <v/>
      </c>
      <c r="I77" s="169" t="str">
        <f>IF(個人エントリー!$K38="","",個人エントリー!$G38)</f>
        <v/>
      </c>
      <c r="J77" s="88" t="str">
        <f>IF(個人エントリー!$I38="","",個人エントリー!$F38)</f>
        <v/>
      </c>
      <c r="K77" s="89" t="str">
        <f>IF(個人エントリー!$I38="","",個人エントリー!$E38)</f>
        <v/>
      </c>
      <c r="L77" s="83" t="str">
        <f>IF(個人エントリー!$Y38="","",個人エントリー!$Y38)</f>
        <v/>
      </c>
      <c r="M77" s="139" t="str">
        <f>IF(個人エントリー!$Z38="","",個人エントリー!$Z38)</f>
        <v/>
      </c>
      <c r="N77" s="135" t="str">
        <f>IF(個人エントリー!$AA38="","",個人エントリー!$AA38)</f>
        <v/>
      </c>
      <c r="O77" s="337" t="str">
        <f>IF(個人エントリー!$AB38="","",個人エントリー!$AB38)</f>
        <v/>
      </c>
      <c r="P77" s="131" t="str">
        <f>IF(個人エントリー!$AC38="","",個人エントリー!$AC38)</f>
        <v/>
      </c>
    </row>
    <row r="78" spans="1:16" ht="24" customHeight="1">
      <c r="A78" s="339">
        <v>34</v>
      </c>
      <c r="B78" s="131"/>
      <c r="C78" s="131" t="str">
        <f>IF(個人エントリー!$L39="","",個人エントリー!$L39&amp;個人エントリー!$M39&amp;個人エントリー!$N39)</f>
        <v/>
      </c>
      <c r="D78" s="510" t="str">
        <f>IF(個人エントリー!$P39="","",個人エントリー!$P39)</f>
        <v/>
      </c>
      <c r="E78" s="511"/>
      <c r="F78" s="139" t="str">
        <f>IF(個人エントリー!$X39="","",個人エントリー!$X39)</f>
        <v/>
      </c>
      <c r="G78" s="157" t="str">
        <f>IF(個人エントリー!$V39="","",個人エントリー!$V39)</f>
        <v/>
      </c>
      <c r="H78" s="158" t="str">
        <f>IF(個人エントリー!$W39="","",個人エントリー!$W39)</f>
        <v/>
      </c>
      <c r="I78" s="169" t="str">
        <f>IF(個人エントリー!$K39="","",個人エントリー!$G39)</f>
        <v/>
      </c>
      <c r="J78" s="88" t="str">
        <f>IF(個人エントリー!$I39="","",個人エントリー!$F39)</f>
        <v/>
      </c>
      <c r="K78" s="89" t="str">
        <f>IF(個人エントリー!$I39="","",個人エントリー!$E39)</f>
        <v/>
      </c>
      <c r="L78" s="83" t="str">
        <f>IF(個人エントリー!$Y39="","",個人エントリー!$Y39)</f>
        <v/>
      </c>
      <c r="M78" s="139" t="str">
        <f>IF(個人エントリー!$Z39="","",個人エントリー!$Z39)</f>
        <v/>
      </c>
      <c r="N78" s="135" t="str">
        <f>IF(個人エントリー!$AA39="","",個人エントリー!$AA39)</f>
        <v/>
      </c>
      <c r="O78" s="337" t="str">
        <f>IF(個人エントリー!$AB39="","",個人エントリー!$AB39)</f>
        <v/>
      </c>
      <c r="P78" s="131" t="str">
        <f>IF(個人エントリー!$AC39="","",個人エントリー!$AC39)</f>
        <v/>
      </c>
    </row>
    <row r="79" spans="1:16" ht="24" customHeight="1">
      <c r="A79" s="339">
        <v>35</v>
      </c>
      <c r="B79" s="132"/>
      <c r="C79" s="132" t="str">
        <f>IF(個人エントリー!$L40="","",個人エントリー!$L40&amp;個人エントリー!$M40&amp;個人エントリー!$N40)</f>
        <v/>
      </c>
      <c r="D79" s="506" t="str">
        <f>IF(個人エントリー!$P40="","",個人エントリー!$P40)</f>
        <v/>
      </c>
      <c r="E79" s="507"/>
      <c r="F79" s="140" t="str">
        <f>IF(個人エントリー!$X40="","",個人エントリー!$X40)</f>
        <v/>
      </c>
      <c r="G79" s="159" t="str">
        <f>IF(個人エントリー!$V40="","",個人エントリー!$V40)</f>
        <v/>
      </c>
      <c r="H79" s="160" t="str">
        <f>IF(個人エントリー!$W40="","",個人エントリー!$W40)</f>
        <v/>
      </c>
      <c r="I79" s="170" t="str">
        <f>IF(個人エントリー!$K40="","",個人エントリー!$G40)</f>
        <v/>
      </c>
      <c r="J79" s="90" t="str">
        <f>IF(個人エントリー!$I40="","",個人エントリー!$F40)</f>
        <v/>
      </c>
      <c r="K79" s="91" t="str">
        <f>IF(個人エントリー!$I40="","",個人エントリー!$E40)</f>
        <v/>
      </c>
      <c r="L79" s="84" t="str">
        <f>IF(個人エントリー!$Y40="","",個人エントリー!$Y40)</f>
        <v/>
      </c>
      <c r="M79" s="140" t="str">
        <f>IF(個人エントリー!$Z40="","",個人エントリー!$Z40)</f>
        <v/>
      </c>
      <c r="N79" s="136" t="str">
        <f>IF(個人エントリー!$AA40="","",個人エントリー!$AA40)</f>
        <v/>
      </c>
      <c r="O79" s="336" t="str">
        <f>IF(個人エントリー!$AB40="","",個人エントリー!$AB40)</f>
        <v/>
      </c>
      <c r="P79" s="132" t="str">
        <f>IF(個人エントリー!$AC40="","",個人エントリー!$AC40)</f>
        <v/>
      </c>
    </row>
    <row r="80" spans="1:16" ht="24" customHeight="1">
      <c r="A80" s="339">
        <v>36</v>
      </c>
      <c r="B80" s="133"/>
      <c r="C80" s="133" t="str">
        <f>IF(個人エントリー!$L41="","",個人エントリー!$L41&amp;個人エントリー!$M41&amp;個人エントリー!$N41)</f>
        <v/>
      </c>
      <c r="D80" s="508" t="str">
        <f>IF(個人エントリー!$P41="","",個人エントリー!$P41)</f>
        <v/>
      </c>
      <c r="E80" s="509"/>
      <c r="F80" s="141" t="str">
        <f>IF(個人エントリー!$X41="","",個人エントリー!$X41)</f>
        <v/>
      </c>
      <c r="G80" s="161" t="str">
        <f>IF(個人エントリー!$V41="","",個人エントリー!$V41)</f>
        <v/>
      </c>
      <c r="H80" s="162" t="str">
        <f>IF(個人エントリー!$W41="","",個人エントリー!$W41)</f>
        <v/>
      </c>
      <c r="I80" s="171" t="str">
        <f>IF(個人エントリー!$K41="","",個人エントリー!$G41)</f>
        <v/>
      </c>
      <c r="J80" s="92" t="str">
        <f>IF(個人エントリー!$I41="","",個人エントリー!$F41)</f>
        <v/>
      </c>
      <c r="K80" s="93" t="str">
        <f>IF(個人エントリー!$I41="","",個人エントリー!$E41)</f>
        <v/>
      </c>
      <c r="L80" s="85" t="str">
        <f>IF(個人エントリー!$Y41="","",個人エントリー!$Y41)</f>
        <v/>
      </c>
      <c r="M80" s="141" t="str">
        <f>IF(個人エントリー!$Z41="","",個人エントリー!$Z41)</f>
        <v/>
      </c>
      <c r="N80" s="137" t="str">
        <f>IF(個人エントリー!$AA41="","",個人エントリー!$AA41)</f>
        <v/>
      </c>
      <c r="O80" s="163" t="str">
        <f>IF(個人エントリー!$AB41="","",個人エントリー!$AB41)</f>
        <v/>
      </c>
      <c r="P80" s="133" t="str">
        <f>IF(個人エントリー!$AC41="","",個人エントリー!$AC41)</f>
        <v/>
      </c>
    </row>
    <row r="81" spans="1:16" ht="24" customHeight="1">
      <c r="A81" s="339">
        <v>37</v>
      </c>
      <c r="B81" s="131"/>
      <c r="C81" s="131" t="str">
        <f>IF(個人エントリー!$L42="","",個人エントリー!$L42&amp;個人エントリー!$M42&amp;個人エントリー!$N42)</f>
        <v/>
      </c>
      <c r="D81" s="510" t="str">
        <f>IF(個人エントリー!$P42="","",個人エントリー!$P42)</f>
        <v/>
      </c>
      <c r="E81" s="511"/>
      <c r="F81" s="139" t="str">
        <f>IF(個人エントリー!$X42="","",個人エントリー!$X42)</f>
        <v/>
      </c>
      <c r="G81" s="157" t="str">
        <f>IF(個人エントリー!$V42="","",個人エントリー!$V42)</f>
        <v/>
      </c>
      <c r="H81" s="158" t="str">
        <f>IF(個人エントリー!$W42="","",個人エントリー!$W42)</f>
        <v/>
      </c>
      <c r="I81" s="169" t="str">
        <f>IF(個人エントリー!$K42="","",個人エントリー!$G42)</f>
        <v/>
      </c>
      <c r="J81" s="88" t="str">
        <f>IF(個人エントリー!$I42="","",個人エントリー!$F42)</f>
        <v/>
      </c>
      <c r="K81" s="89" t="str">
        <f>IF(個人エントリー!$I42="","",個人エントリー!$E42)</f>
        <v/>
      </c>
      <c r="L81" s="83" t="str">
        <f>IF(個人エントリー!$Y42="","",個人エントリー!$Y42)</f>
        <v/>
      </c>
      <c r="M81" s="139" t="str">
        <f>IF(個人エントリー!$Z42="","",個人エントリー!$Z42)</f>
        <v/>
      </c>
      <c r="N81" s="135" t="str">
        <f>IF(個人エントリー!$AA42="","",個人エントリー!$AA42)</f>
        <v/>
      </c>
      <c r="O81" s="337" t="str">
        <f>IF(個人エントリー!$AB42="","",個人エントリー!$AB42)</f>
        <v/>
      </c>
      <c r="P81" s="131" t="str">
        <f>IF(個人エントリー!$AC42="","",個人エントリー!$AC42)</f>
        <v/>
      </c>
    </row>
    <row r="82" spans="1:16" ht="24" customHeight="1">
      <c r="A82" s="339">
        <v>38</v>
      </c>
      <c r="B82" s="131"/>
      <c r="C82" s="131" t="str">
        <f>IF(個人エントリー!$L43="","",個人エントリー!$L43&amp;個人エントリー!$M43&amp;個人エントリー!$N43)</f>
        <v/>
      </c>
      <c r="D82" s="510" t="str">
        <f>IF(個人エントリー!$P43="","",個人エントリー!$P43)</f>
        <v/>
      </c>
      <c r="E82" s="511"/>
      <c r="F82" s="139" t="str">
        <f>IF(個人エントリー!$X43="","",個人エントリー!$X43)</f>
        <v/>
      </c>
      <c r="G82" s="157" t="str">
        <f>IF(個人エントリー!$V43="","",個人エントリー!$V43)</f>
        <v/>
      </c>
      <c r="H82" s="158" t="str">
        <f>IF(個人エントリー!$W43="","",個人エントリー!$W43)</f>
        <v/>
      </c>
      <c r="I82" s="169" t="str">
        <f>IF(個人エントリー!$K43="","",個人エントリー!$G43)</f>
        <v/>
      </c>
      <c r="J82" s="88" t="str">
        <f>IF(個人エントリー!$I43="","",個人エントリー!$F43)</f>
        <v/>
      </c>
      <c r="K82" s="89" t="str">
        <f>IF(個人エントリー!$I43="","",個人エントリー!$E43)</f>
        <v/>
      </c>
      <c r="L82" s="83" t="str">
        <f>IF(個人エントリー!$Y43="","",個人エントリー!$Y43)</f>
        <v/>
      </c>
      <c r="M82" s="139" t="str">
        <f>IF(個人エントリー!$Z43="","",個人エントリー!$Z43)</f>
        <v/>
      </c>
      <c r="N82" s="135" t="str">
        <f>IF(個人エントリー!$AA43="","",個人エントリー!$AA43)</f>
        <v/>
      </c>
      <c r="O82" s="337" t="str">
        <f>IF(個人エントリー!$AB43="","",個人エントリー!$AB43)</f>
        <v/>
      </c>
      <c r="P82" s="131" t="str">
        <f>IF(個人エントリー!$AC43="","",個人エントリー!$AC43)</f>
        <v/>
      </c>
    </row>
    <row r="83" spans="1:16" ht="24" customHeight="1">
      <c r="A83" s="339">
        <v>39</v>
      </c>
      <c r="B83" s="131"/>
      <c r="C83" s="131" t="str">
        <f>IF(個人エントリー!$L44="","",個人エントリー!$L44&amp;個人エントリー!$M44&amp;個人エントリー!$N44)</f>
        <v/>
      </c>
      <c r="D83" s="510" t="str">
        <f>IF(個人エントリー!$P44="","",個人エントリー!$P44)</f>
        <v/>
      </c>
      <c r="E83" s="511"/>
      <c r="F83" s="139" t="str">
        <f>IF(個人エントリー!$X44="","",個人エントリー!$X44)</f>
        <v/>
      </c>
      <c r="G83" s="157" t="str">
        <f>IF(個人エントリー!$V44="","",個人エントリー!$V44)</f>
        <v/>
      </c>
      <c r="H83" s="158" t="str">
        <f>IF(個人エントリー!$W44="","",個人エントリー!$W44)</f>
        <v/>
      </c>
      <c r="I83" s="169" t="str">
        <f>IF(個人エントリー!$K44="","",個人エントリー!$G44)</f>
        <v/>
      </c>
      <c r="J83" s="88" t="str">
        <f>IF(個人エントリー!$I44="","",個人エントリー!$F44)</f>
        <v/>
      </c>
      <c r="K83" s="89" t="str">
        <f>IF(個人エントリー!$I44="","",個人エントリー!$E44)</f>
        <v/>
      </c>
      <c r="L83" s="83" t="str">
        <f>IF(個人エントリー!$Y44="","",個人エントリー!$Y44)</f>
        <v/>
      </c>
      <c r="M83" s="139" t="str">
        <f>IF(個人エントリー!$Z44="","",個人エントリー!$Z44)</f>
        <v/>
      </c>
      <c r="N83" s="135" t="str">
        <f>IF(個人エントリー!$AA44="","",個人エントリー!$AA44)</f>
        <v/>
      </c>
      <c r="O83" s="337" t="str">
        <f>IF(個人エントリー!$AB44="","",個人エントリー!$AB44)</f>
        <v/>
      </c>
      <c r="P83" s="131" t="str">
        <f>IF(個人エントリー!$AC44="","",個人エントリー!$AC44)</f>
        <v/>
      </c>
    </row>
    <row r="84" spans="1:16" ht="24" customHeight="1">
      <c r="A84" s="339">
        <v>40</v>
      </c>
      <c r="B84" s="132"/>
      <c r="C84" s="132" t="str">
        <f>IF(個人エントリー!$L45="","",個人エントリー!$L45&amp;個人エントリー!$M45&amp;個人エントリー!$N45)</f>
        <v/>
      </c>
      <c r="D84" s="506" t="str">
        <f>IF(個人エントリー!$P45="","",個人エントリー!$P45)</f>
        <v/>
      </c>
      <c r="E84" s="507"/>
      <c r="F84" s="140" t="str">
        <f>IF(個人エントリー!$X45="","",個人エントリー!$X45)</f>
        <v/>
      </c>
      <c r="G84" s="159" t="str">
        <f>IF(個人エントリー!$V45="","",個人エントリー!$V45)</f>
        <v/>
      </c>
      <c r="H84" s="160" t="str">
        <f>IF(個人エントリー!$W45="","",個人エントリー!$W45)</f>
        <v/>
      </c>
      <c r="I84" s="170" t="str">
        <f>IF(個人エントリー!$K45="","",個人エントリー!$G45)</f>
        <v/>
      </c>
      <c r="J84" s="90" t="str">
        <f>IF(個人エントリー!$I45="","",個人エントリー!$F45)</f>
        <v/>
      </c>
      <c r="K84" s="91" t="str">
        <f>IF(個人エントリー!$I45="","",個人エントリー!$E45)</f>
        <v/>
      </c>
      <c r="L84" s="84" t="str">
        <f>IF(個人エントリー!$Y45="","",個人エントリー!$Y45)</f>
        <v/>
      </c>
      <c r="M84" s="140" t="str">
        <f>IF(個人エントリー!$Z45="","",個人エントリー!$Z45)</f>
        <v/>
      </c>
      <c r="N84" s="136" t="str">
        <f>IF(個人エントリー!$AA45="","",個人エントリー!$AA45)</f>
        <v/>
      </c>
      <c r="O84" s="336" t="str">
        <f>IF(個人エントリー!$AB45="","",個人エントリー!$AB45)</f>
        <v/>
      </c>
      <c r="P84" s="132" t="str">
        <f>IF(個人エントリー!$AC45="","",個人エントリー!$AC45)</f>
        <v/>
      </c>
    </row>
    <row r="85" spans="1:16" ht="24" customHeight="1">
      <c r="A85" s="339">
        <v>41</v>
      </c>
      <c r="B85" s="133"/>
      <c r="C85" s="133" t="str">
        <f>IF(個人エントリー!$L46="","",個人エントリー!$L46&amp;個人エントリー!$M46&amp;個人エントリー!$N46)</f>
        <v/>
      </c>
      <c r="D85" s="508" t="str">
        <f>IF(個人エントリー!$P46="","",個人エントリー!$P46)</f>
        <v/>
      </c>
      <c r="E85" s="509"/>
      <c r="F85" s="141" t="str">
        <f>IF(個人エントリー!$X46="","",個人エントリー!$X46)</f>
        <v/>
      </c>
      <c r="G85" s="161" t="str">
        <f>IF(個人エントリー!$V46="","",個人エントリー!$V46)</f>
        <v/>
      </c>
      <c r="H85" s="162" t="str">
        <f>IF(個人エントリー!$W46="","",個人エントリー!$W46)</f>
        <v/>
      </c>
      <c r="I85" s="171" t="str">
        <f>IF(個人エントリー!$K46="","",個人エントリー!$G46)</f>
        <v/>
      </c>
      <c r="J85" s="92" t="str">
        <f>IF(個人エントリー!$I46="","",個人エントリー!$F46)</f>
        <v/>
      </c>
      <c r="K85" s="93" t="str">
        <f>IF(個人エントリー!$I46="","",個人エントリー!$E46)</f>
        <v/>
      </c>
      <c r="L85" s="85" t="str">
        <f>IF(個人エントリー!$Y46="","",個人エントリー!$Y46)</f>
        <v/>
      </c>
      <c r="M85" s="141" t="str">
        <f>IF(個人エントリー!$Z46="","",個人エントリー!$Z46)</f>
        <v/>
      </c>
      <c r="N85" s="137" t="str">
        <f>IF(個人エントリー!$AA46="","",個人エントリー!$AA46)</f>
        <v/>
      </c>
      <c r="O85" s="163" t="str">
        <f>IF(個人エントリー!$AB46="","",個人エントリー!$AB46)</f>
        <v/>
      </c>
      <c r="P85" s="133" t="str">
        <f>IF(個人エントリー!$AC46="","",個人エントリー!$AC46)</f>
        <v/>
      </c>
    </row>
    <row r="86" spans="1:16" ht="24" customHeight="1">
      <c r="A86" s="339">
        <v>42</v>
      </c>
      <c r="B86" s="131"/>
      <c r="C86" s="131" t="str">
        <f>IF(個人エントリー!$L47="","",個人エントリー!$L47&amp;個人エントリー!$M47&amp;個人エントリー!$N47)</f>
        <v/>
      </c>
      <c r="D86" s="510" t="str">
        <f>IF(個人エントリー!$P47="","",個人エントリー!$P47)</f>
        <v/>
      </c>
      <c r="E86" s="511"/>
      <c r="F86" s="139" t="str">
        <f>IF(個人エントリー!$X47="","",個人エントリー!$X47)</f>
        <v/>
      </c>
      <c r="G86" s="157" t="str">
        <f>IF(個人エントリー!$V47="","",個人エントリー!$V47)</f>
        <v/>
      </c>
      <c r="H86" s="158" t="str">
        <f>IF(個人エントリー!$W47="","",個人エントリー!$W47)</f>
        <v/>
      </c>
      <c r="I86" s="169" t="str">
        <f>IF(個人エントリー!$K47="","",個人エントリー!$G47)</f>
        <v/>
      </c>
      <c r="J86" s="88" t="str">
        <f>IF(個人エントリー!$I47="","",個人エントリー!$F47)</f>
        <v/>
      </c>
      <c r="K86" s="89" t="str">
        <f>IF(個人エントリー!$I47="","",個人エントリー!$E47)</f>
        <v/>
      </c>
      <c r="L86" s="83" t="str">
        <f>IF(個人エントリー!$Y47="","",個人エントリー!$Y47)</f>
        <v/>
      </c>
      <c r="M86" s="139" t="str">
        <f>IF(個人エントリー!$Z47="","",個人エントリー!$Z47)</f>
        <v/>
      </c>
      <c r="N86" s="135" t="str">
        <f>IF(個人エントリー!$AA47="","",個人エントリー!$AA47)</f>
        <v/>
      </c>
      <c r="O86" s="337" t="str">
        <f>IF(個人エントリー!$AB47="","",個人エントリー!$AB47)</f>
        <v/>
      </c>
      <c r="P86" s="131" t="str">
        <f>IF(個人エントリー!$AC47="","",個人エントリー!$AC47)</f>
        <v/>
      </c>
    </row>
    <row r="87" spans="1:16" ht="24" customHeight="1">
      <c r="A87" s="339">
        <v>43</v>
      </c>
      <c r="B87" s="131"/>
      <c r="C87" s="131" t="str">
        <f>IF(個人エントリー!$L48="","",個人エントリー!$L48&amp;個人エントリー!$M48&amp;個人エントリー!$N48)</f>
        <v/>
      </c>
      <c r="D87" s="510" t="str">
        <f>IF(個人エントリー!$P48="","",個人エントリー!$P48)</f>
        <v/>
      </c>
      <c r="E87" s="511"/>
      <c r="F87" s="139" t="str">
        <f>IF(個人エントリー!$X48="","",個人エントリー!$X48)</f>
        <v/>
      </c>
      <c r="G87" s="157" t="str">
        <f>IF(個人エントリー!$V48="","",個人エントリー!$V48)</f>
        <v/>
      </c>
      <c r="H87" s="158" t="str">
        <f>IF(個人エントリー!$W48="","",個人エントリー!$W48)</f>
        <v/>
      </c>
      <c r="I87" s="169" t="str">
        <f>IF(個人エントリー!$K48="","",個人エントリー!$G48)</f>
        <v/>
      </c>
      <c r="J87" s="88" t="str">
        <f>IF(個人エントリー!$I48="","",個人エントリー!$F48)</f>
        <v/>
      </c>
      <c r="K87" s="89" t="str">
        <f>IF(個人エントリー!$I48="","",個人エントリー!$E48)</f>
        <v/>
      </c>
      <c r="L87" s="83" t="str">
        <f>IF(個人エントリー!$Y48="","",個人エントリー!$Y48)</f>
        <v/>
      </c>
      <c r="M87" s="139" t="str">
        <f>IF(個人エントリー!$Z48="","",個人エントリー!$Z48)</f>
        <v/>
      </c>
      <c r="N87" s="135" t="str">
        <f>IF(個人エントリー!$AA48="","",個人エントリー!$AA48)</f>
        <v/>
      </c>
      <c r="O87" s="337" t="str">
        <f>IF(個人エントリー!$AB48="","",個人エントリー!$AB48)</f>
        <v/>
      </c>
      <c r="P87" s="131" t="str">
        <f>IF(個人エントリー!$AC48="","",個人エントリー!$AC48)</f>
        <v/>
      </c>
    </row>
    <row r="88" spans="1:16" ht="24" customHeight="1">
      <c r="A88" s="339">
        <v>44</v>
      </c>
      <c r="B88" s="131"/>
      <c r="C88" s="131" t="str">
        <f>IF(個人エントリー!$L49="","",個人エントリー!$L49&amp;個人エントリー!$M49&amp;個人エントリー!$N49)</f>
        <v/>
      </c>
      <c r="D88" s="510" t="str">
        <f>IF(個人エントリー!$P49="","",個人エントリー!$P49)</f>
        <v/>
      </c>
      <c r="E88" s="511"/>
      <c r="F88" s="139" t="str">
        <f>IF(個人エントリー!$X49="","",個人エントリー!$X49)</f>
        <v/>
      </c>
      <c r="G88" s="157" t="str">
        <f>IF(個人エントリー!$V49="","",個人エントリー!$V49)</f>
        <v/>
      </c>
      <c r="H88" s="158" t="str">
        <f>IF(個人エントリー!$W49="","",個人エントリー!$W49)</f>
        <v/>
      </c>
      <c r="I88" s="169" t="str">
        <f>IF(個人エントリー!$K49="","",個人エントリー!$G49)</f>
        <v/>
      </c>
      <c r="J88" s="88" t="str">
        <f>IF(個人エントリー!$I49="","",個人エントリー!$F49)</f>
        <v/>
      </c>
      <c r="K88" s="89" t="str">
        <f>IF(個人エントリー!$I49="","",個人エントリー!$E49)</f>
        <v/>
      </c>
      <c r="L88" s="83" t="str">
        <f>IF(個人エントリー!$Y49="","",個人エントリー!$Y49)</f>
        <v/>
      </c>
      <c r="M88" s="139" t="str">
        <f>IF(個人エントリー!$Z49="","",個人エントリー!$Z49)</f>
        <v/>
      </c>
      <c r="N88" s="135" t="str">
        <f>IF(個人エントリー!$AA49="","",個人エントリー!$AA49)</f>
        <v/>
      </c>
      <c r="O88" s="337" t="str">
        <f>IF(個人エントリー!$AB49="","",個人エントリー!$AB49)</f>
        <v/>
      </c>
      <c r="P88" s="131" t="str">
        <f>IF(個人エントリー!$AC49="","",個人エントリー!$AC49)</f>
        <v/>
      </c>
    </row>
    <row r="89" spans="1:16" ht="24" customHeight="1">
      <c r="A89" s="339">
        <v>45</v>
      </c>
      <c r="B89" s="132"/>
      <c r="C89" s="132" t="str">
        <f>IF(個人エントリー!$L50="","",個人エントリー!$L50&amp;個人エントリー!$M50&amp;個人エントリー!$N50)</f>
        <v/>
      </c>
      <c r="D89" s="506" t="str">
        <f>IF(個人エントリー!$P50="","",個人エントリー!$P50)</f>
        <v/>
      </c>
      <c r="E89" s="507"/>
      <c r="F89" s="140" t="str">
        <f>IF(個人エントリー!$X50="","",個人エントリー!$X50)</f>
        <v/>
      </c>
      <c r="G89" s="159" t="str">
        <f>IF(個人エントリー!$V50="","",個人エントリー!$V50)</f>
        <v/>
      </c>
      <c r="H89" s="160" t="str">
        <f>IF(個人エントリー!$W50="","",個人エントリー!$W50)</f>
        <v/>
      </c>
      <c r="I89" s="170" t="str">
        <f>IF(個人エントリー!$K50="","",個人エントリー!$G50)</f>
        <v/>
      </c>
      <c r="J89" s="90" t="str">
        <f>IF(個人エントリー!$I50="","",個人エントリー!$F50)</f>
        <v/>
      </c>
      <c r="K89" s="91" t="str">
        <f>IF(個人エントリー!$I50="","",個人エントリー!$E50)</f>
        <v/>
      </c>
      <c r="L89" s="84" t="str">
        <f>IF(個人エントリー!$Y50="","",個人エントリー!$Y50)</f>
        <v/>
      </c>
      <c r="M89" s="140" t="str">
        <f>IF(個人エントリー!$Z50="","",個人エントリー!$Z50)</f>
        <v/>
      </c>
      <c r="N89" s="136" t="str">
        <f>IF(個人エントリー!$AA50="","",個人エントリー!$AA50)</f>
        <v/>
      </c>
      <c r="O89" s="336" t="str">
        <f>IF(個人エントリー!$AB50="","",個人エントリー!$AB50)</f>
        <v/>
      </c>
      <c r="P89" s="132" t="str">
        <f>IF(個人エントリー!$AC50="","",個人エントリー!$AC50)</f>
        <v/>
      </c>
    </row>
    <row r="90" spans="1:16" ht="24" customHeight="1">
      <c r="A90" s="1" t="s">
        <v>37</v>
      </c>
      <c r="K90" s="1" t="s">
        <v>622</v>
      </c>
    </row>
    <row r="91" spans="1:16" ht="24" customHeight="1">
      <c r="A91" s="8" t="s">
        <v>38</v>
      </c>
      <c r="O91" s="8" t="s">
        <v>39</v>
      </c>
    </row>
    <row r="92" spans="1:16" ht="24" customHeight="1" thickBot="1">
      <c r="A92" s="106"/>
      <c r="B92" s="37" t="str">
        <f>IF(基本データ!$C$9="","",基本データ!$C$9)</f>
        <v/>
      </c>
      <c r="C92" s="16"/>
      <c r="D92" s="16"/>
      <c r="E92" s="16"/>
      <c r="F92" s="16"/>
      <c r="G92" s="16"/>
      <c r="H92" s="16"/>
      <c r="I92" s="172"/>
      <c r="J92" s="17"/>
      <c r="K92" s="16"/>
      <c r="L92" s="16"/>
      <c r="M92" s="16" t="s">
        <v>616</v>
      </c>
      <c r="N92" s="16"/>
      <c r="O92" s="512" t="str">
        <f>IF(基本データ!$J$5="","",基本データ!$J$5)</f>
        <v/>
      </c>
      <c r="P92" s="512"/>
    </row>
    <row r="93" spans="1:16" ht="24" customHeight="1"/>
    <row r="94" spans="1:16" ht="24" customHeight="1">
      <c r="B94" s="13" t="s">
        <v>48</v>
      </c>
      <c r="C94" s="13" t="s">
        <v>49</v>
      </c>
      <c r="D94" s="513" t="s">
        <v>92</v>
      </c>
      <c r="E94" s="514"/>
      <c r="F94" s="14" t="s">
        <v>586</v>
      </c>
      <c r="G94" s="82" t="s">
        <v>1611</v>
      </c>
      <c r="H94" s="15" t="s">
        <v>585</v>
      </c>
      <c r="I94" s="167" t="s">
        <v>1139</v>
      </c>
      <c r="J94" s="13" t="s">
        <v>1609</v>
      </c>
      <c r="K94" s="338" t="s">
        <v>1610</v>
      </c>
      <c r="L94" s="513" t="s">
        <v>91</v>
      </c>
      <c r="M94" s="515"/>
      <c r="N94" s="515"/>
      <c r="O94" s="338" t="s">
        <v>569</v>
      </c>
      <c r="P94" s="13" t="s">
        <v>1622</v>
      </c>
    </row>
    <row r="95" spans="1:16" ht="24" customHeight="1">
      <c r="A95" s="339">
        <v>46</v>
      </c>
      <c r="B95" s="130"/>
      <c r="C95" s="130" t="str">
        <f>IF(個人エントリー!$L51="","",個人エントリー!$L51&amp;個人エントリー!$M51&amp;個人エントリー!$N51)</f>
        <v/>
      </c>
      <c r="D95" s="508" t="str">
        <f>IF(個人エントリー!$P51="","",個人エントリー!$P51)</f>
        <v/>
      </c>
      <c r="E95" s="509"/>
      <c r="F95" s="138" t="str">
        <f>IF(個人エントリー!$X51="","",個人エントリー!$X51)</f>
        <v/>
      </c>
      <c r="G95" s="153" t="str">
        <f>IF(個人エントリー!$V51="","",個人エントリー!$V51)</f>
        <v/>
      </c>
      <c r="H95" s="154" t="str">
        <f>IF(個人エントリー!$W51="","",個人エントリー!$W51)</f>
        <v/>
      </c>
      <c r="I95" s="168" t="str">
        <f>IF(個人エントリー!$K51="","",個人エントリー!$G51)</f>
        <v/>
      </c>
      <c r="J95" s="86" t="str">
        <f>IF(個人エントリー!$I51="","",個人エントリー!$F51)</f>
        <v/>
      </c>
      <c r="K95" s="87" t="str">
        <f>IF(個人エントリー!$I51="","",個人エントリー!$E51)</f>
        <v/>
      </c>
      <c r="L95" s="94" t="str">
        <f>IF(個人エントリー!$Y51="","",個人エントリー!$Y51)</f>
        <v/>
      </c>
      <c r="M95" s="138" t="str">
        <f>IF(個人エントリー!$Z51="","",個人エントリー!$Z51)</f>
        <v/>
      </c>
      <c r="N95" s="134" t="str">
        <f>IF(個人エントリー!$AA51="","",個人エントリー!$AA51)</f>
        <v/>
      </c>
      <c r="O95" s="155" t="str">
        <f>IF(個人エントリー!$AB51="","",個人エントリー!$AB51)</f>
        <v/>
      </c>
      <c r="P95" s="156" t="str">
        <f>IF(個人エントリー!$AC51="","",個人エントリー!$AC51)</f>
        <v/>
      </c>
    </row>
    <row r="96" spans="1:16" ht="24" customHeight="1">
      <c r="A96" s="339">
        <v>47</v>
      </c>
      <c r="B96" s="131"/>
      <c r="C96" s="131" t="str">
        <f>IF(個人エントリー!$L52="","",個人エントリー!$L52&amp;個人エントリー!$M52&amp;個人エントリー!$N52)</f>
        <v/>
      </c>
      <c r="D96" s="510" t="str">
        <f>IF(個人エントリー!$P52="","",個人エントリー!$P52)</f>
        <v/>
      </c>
      <c r="E96" s="511"/>
      <c r="F96" s="139" t="str">
        <f>IF(個人エントリー!$X52="","",個人エントリー!$X52)</f>
        <v/>
      </c>
      <c r="G96" s="157" t="str">
        <f>IF(個人エントリー!$V52="","",個人エントリー!$V52)</f>
        <v/>
      </c>
      <c r="H96" s="158" t="str">
        <f>IF(個人エントリー!$W52="","",個人エントリー!$W52)</f>
        <v/>
      </c>
      <c r="I96" s="169" t="str">
        <f>IF(個人エントリー!$K52="","",個人エントリー!$G52)</f>
        <v/>
      </c>
      <c r="J96" s="88" t="str">
        <f>IF(個人エントリー!$I52="","",個人エントリー!$F52)</f>
        <v/>
      </c>
      <c r="K96" s="89" t="str">
        <f>IF(個人エントリー!$I52="","",個人エントリー!$E52)</f>
        <v/>
      </c>
      <c r="L96" s="83" t="str">
        <f>IF(個人エントリー!$Y52="","",個人エントリー!$Y52)</f>
        <v/>
      </c>
      <c r="M96" s="139" t="str">
        <f>IF(個人エントリー!$Z52="","",個人エントリー!$Z52)</f>
        <v/>
      </c>
      <c r="N96" s="135" t="str">
        <f>IF(個人エントリー!$AA52="","",個人エントリー!$AA52)</f>
        <v/>
      </c>
      <c r="O96" s="337" t="str">
        <f>IF(個人エントリー!$AB52="","",個人エントリー!$AB52)</f>
        <v/>
      </c>
      <c r="P96" s="131" t="str">
        <f>IF(個人エントリー!$AC52="","",個人エントリー!$AC52)</f>
        <v/>
      </c>
    </row>
    <row r="97" spans="1:16" ht="24" customHeight="1">
      <c r="A97" s="339">
        <v>48</v>
      </c>
      <c r="B97" s="131"/>
      <c r="C97" s="131" t="str">
        <f>IF(個人エントリー!$L53="","",個人エントリー!$L53&amp;個人エントリー!$M53&amp;個人エントリー!$N53)</f>
        <v/>
      </c>
      <c r="D97" s="510" t="str">
        <f>IF(個人エントリー!$P53="","",個人エントリー!$P53)</f>
        <v/>
      </c>
      <c r="E97" s="511"/>
      <c r="F97" s="139" t="str">
        <f>IF(個人エントリー!$X53="","",個人エントリー!$X53)</f>
        <v/>
      </c>
      <c r="G97" s="157" t="str">
        <f>IF(個人エントリー!$V53="","",個人エントリー!$V53)</f>
        <v/>
      </c>
      <c r="H97" s="158" t="str">
        <f>IF(個人エントリー!$W53="","",個人エントリー!$W53)</f>
        <v/>
      </c>
      <c r="I97" s="169" t="str">
        <f>IF(個人エントリー!$K53="","",個人エントリー!$G53)</f>
        <v/>
      </c>
      <c r="J97" s="88" t="str">
        <f>IF(個人エントリー!$I53="","",個人エントリー!$F53)</f>
        <v/>
      </c>
      <c r="K97" s="89" t="str">
        <f>IF(個人エントリー!$I53="","",個人エントリー!$E53)</f>
        <v/>
      </c>
      <c r="L97" s="83" t="str">
        <f>IF(個人エントリー!$Y53="","",個人エントリー!$Y53)</f>
        <v/>
      </c>
      <c r="M97" s="139" t="str">
        <f>IF(個人エントリー!$Z53="","",個人エントリー!$Z53)</f>
        <v/>
      </c>
      <c r="N97" s="135" t="str">
        <f>IF(個人エントリー!$AA53="","",個人エントリー!$AA53)</f>
        <v/>
      </c>
      <c r="O97" s="337" t="str">
        <f>IF(個人エントリー!$AB53="","",個人エントリー!$AB53)</f>
        <v/>
      </c>
      <c r="P97" s="131" t="str">
        <f>IF(個人エントリー!$AC53="","",個人エントリー!$AC53)</f>
        <v/>
      </c>
    </row>
    <row r="98" spans="1:16" ht="24" customHeight="1">
      <c r="A98" s="339">
        <v>49</v>
      </c>
      <c r="B98" s="131"/>
      <c r="C98" s="131" t="str">
        <f>IF(個人エントリー!$L54="","",個人エントリー!$L54&amp;個人エントリー!$M54&amp;個人エントリー!$N54)</f>
        <v/>
      </c>
      <c r="D98" s="510" t="str">
        <f>IF(個人エントリー!$P54="","",個人エントリー!$P54)</f>
        <v/>
      </c>
      <c r="E98" s="511"/>
      <c r="F98" s="139" t="str">
        <f>IF(個人エントリー!$X54="","",個人エントリー!$X54)</f>
        <v/>
      </c>
      <c r="G98" s="157" t="str">
        <f>IF(個人エントリー!$V54="","",個人エントリー!$V54)</f>
        <v/>
      </c>
      <c r="H98" s="158" t="str">
        <f>IF(個人エントリー!$W54="","",個人エントリー!$W54)</f>
        <v/>
      </c>
      <c r="I98" s="169" t="str">
        <f>IF(個人エントリー!$K54="","",個人エントリー!$G54)</f>
        <v/>
      </c>
      <c r="J98" s="88" t="str">
        <f>IF(個人エントリー!$I54="","",個人エントリー!$F54)</f>
        <v/>
      </c>
      <c r="K98" s="89" t="str">
        <f>IF(個人エントリー!$I54="","",個人エントリー!$E54)</f>
        <v/>
      </c>
      <c r="L98" s="83" t="str">
        <f>IF(個人エントリー!$Y54="","",個人エントリー!$Y54)</f>
        <v/>
      </c>
      <c r="M98" s="139" t="str">
        <f>IF(個人エントリー!$Z54="","",個人エントリー!$Z54)</f>
        <v/>
      </c>
      <c r="N98" s="135" t="str">
        <f>IF(個人エントリー!$AA54="","",個人エントリー!$AA54)</f>
        <v/>
      </c>
      <c r="O98" s="337" t="str">
        <f>IF(個人エントリー!$AB54="","",個人エントリー!$AB54)</f>
        <v/>
      </c>
      <c r="P98" s="131" t="str">
        <f>IF(個人エントリー!$AC54="","",個人エントリー!$AC54)</f>
        <v/>
      </c>
    </row>
    <row r="99" spans="1:16" ht="24" customHeight="1">
      <c r="A99" s="339">
        <v>50</v>
      </c>
      <c r="B99" s="132"/>
      <c r="C99" s="132" t="str">
        <f>IF(個人エントリー!$L55="","",個人エントリー!$L55&amp;個人エントリー!$M55&amp;個人エントリー!$N55)</f>
        <v/>
      </c>
      <c r="D99" s="506" t="str">
        <f>IF(個人エントリー!$P55="","",個人エントリー!$P55)</f>
        <v/>
      </c>
      <c r="E99" s="507"/>
      <c r="F99" s="140" t="str">
        <f>IF(個人エントリー!$X55="","",個人エントリー!$X55)</f>
        <v/>
      </c>
      <c r="G99" s="159" t="str">
        <f>IF(個人エントリー!$V55="","",個人エントリー!$V55)</f>
        <v/>
      </c>
      <c r="H99" s="160" t="str">
        <f>IF(個人エントリー!$W55="","",個人エントリー!$W55)</f>
        <v/>
      </c>
      <c r="I99" s="170" t="str">
        <f>IF(個人エントリー!$K55="","",個人エントリー!$G55)</f>
        <v/>
      </c>
      <c r="J99" s="90" t="str">
        <f>IF(個人エントリー!$I55="","",個人エントリー!$F55)</f>
        <v/>
      </c>
      <c r="K99" s="91" t="str">
        <f>IF(個人エントリー!$I55="","",個人エントリー!$E55)</f>
        <v/>
      </c>
      <c r="L99" s="84" t="str">
        <f>IF(個人エントリー!$Y55="","",個人エントリー!$Y55)</f>
        <v/>
      </c>
      <c r="M99" s="140" t="str">
        <f>IF(個人エントリー!$Z55="","",個人エントリー!$Z55)</f>
        <v/>
      </c>
      <c r="N99" s="136" t="str">
        <f>IF(個人エントリー!$AA55="","",個人エントリー!$AA55)</f>
        <v/>
      </c>
      <c r="O99" s="336" t="str">
        <f>IF(個人エントリー!$AB55="","",個人エントリー!$AB55)</f>
        <v/>
      </c>
      <c r="P99" s="132" t="str">
        <f>IF(個人エントリー!$AC55="","",個人エントリー!$AC55)</f>
        <v/>
      </c>
    </row>
    <row r="100" spans="1:16" ht="24" customHeight="1">
      <c r="A100" s="339">
        <v>51</v>
      </c>
      <c r="B100" s="133"/>
      <c r="C100" s="133" t="str">
        <f>IF(個人エントリー!$L56="","",個人エントリー!$L56&amp;個人エントリー!$M56&amp;個人エントリー!$N56)</f>
        <v/>
      </c>
      <c r="D100" s="508" t="str">
        <f>IF(個人エントリー!$P56="","",個人エントリー!$P56)</f>
        <v/>
      </c>
      <c r="E100" s="509"/>
      <c r="F100" s="141" t="str">
        <f>IF(個人エントリー!$X56="","",個人エントリー!$X56)</f>
        <v/>
      </c>
      <c r="G100" s="161" t="str">
        <f>IF(個人エントリー!$V56="","",個人エントリー!$V56)</f>
        <v/>
      </c>
      <c r="H100" s="162" t="str">
        <f>IF(個人エントリー!$W56="","",個人エントリー!$W56)</f>
        <v/>
      </c>
      <c r="I100" s="171" t="str">
        <f>IF(個人エントリー!$K56="","",個人エントリー!$G56)</f>
        <v/>
      </c>
      <c r="J100" s="92" t="str">
        <f>IF(個人エントリー!$I56="","",個人エントリー!$F56)</f>
        <v/>
      </c>
      <c r="K100" s="93" t="str">
        <f>IF(個人エントリー!$I56="","",個人エントリー!$E56)</f>
        <v/>
      </c>
      <c r="L100" s="85" t="str">
        <f>IF(個人エントリー!$Y56="","",個人エントリー!$Y56)</f>
        <v/>
      </c>
      <c r="M100" s="141" t="str">
        <f>IF(個人エントリー!$Z56="","",個人エントリー!$Z56)</f>
        <v/>
      </c>
      <c r="N100" s="137" t="str">
        <f>IF(個人エントリー!$AA56="","",個人エントリー!$AA56)</f>
        <v/>
      </c>
      <c r="O100" s="163" t="str">
        <f>IF(個人エントリー!$AB56="","",個人エントリー!$AB56)</f>
        <v/>
      </c>
      <c r="P100" s="133" t="str">
        <f>IF(個人エントリー!$AC56="","",個人エントリー!$AC56)</f>
        <v/>
      </c>
    </row>
    <row r="101" spans="1:16" ht="24" customHeight="1">
      <c r="A101" s="339">
        <v>52</v>
      </c>
      <c r="B101" s="131"/>
      <c r="C101" s="131" t="str">
        <f>IF(個人エントリー!$L57="","",個人エントリー!$L57&amp;個人エントリー!$M57&amp;個人エントリー!$N57)</f>
        <v/>
      </c>
      <c r="D101" s="510" t="str">
        <f>IF(個人エントリー!$P57="","",個人エントリー!$P57)</f>
        <v/>
      </c>
      <c r="E101" s="511"/>
      <c r="F101" s="139" t="str">
        <f>IF(個人エントリー!$X57="","",個人エントリー!$X57)</f>
        <v/>
      </c>
      <c r="G101" s="157" t="str">
        <f>IF(個人エントリー!$V57="","",個人エントリー!$V57)</f>
        <v/>
      </c>
      <c r="H101" s="158" t="str">
        <f>IF(個人エントリー!$W57="","",個人エントリー!$W57)</f>
        <v/>
      </c>
      <c r="I101" s="169" t="str">
        <f>IF(個人エントリー!$K57="","",個人エントリー!$G57)</f>
        <v/>
      </c>
      <c r="J101" s="88" t="str">
        <f>IF(個人エントリー!$I57="","",個人エントリー!$F57)</f>
        <v/>
      </c>
      <c r="K101" s="89" t="str">
        <f>IF(個人エントリー!$I57="","",個人エントリー!$E57)</f>
        <v/>
      </c>
      <c r="L101" s="83" t="str">
        <f>IF(個人エントリー!$Y57="","",個人エントリー!$Y57)</f>
        <v/>
      </c>
      <c r="M101" s="139" t="str">
        <f>IF(個人エントリー!$Z57="","",個人エントリー!$Z57)</f>
        <v/>
      </c>
      <c r="N101" s="135" t="str">
        <f>IF(個人エントリー!$AA57="","",個人エントリー!$AA57)</f>
        <v/>
      </c>
      <c r="O101" s="337" t="str">
        <f>IF(個人エントリー!$AB57="","",個人エントリー!$AB57)</f>
        <v/>
      </c>
      <c r="P101" s="131" t="str">
        <f>IF(個人エントリー!$AC57="","",個人エントリー!$AC57)</f>
        <v/>
      </c>
    </row>
    <row r="102" spans="1:16" ht="24" customHeight="1">
      <c r="A102" s="339">
        <v>53</v>
      </c>
      <c r="B102" s="131"/>
      <c r="C102" s="131" t="str">
        <f>IF(個人エントリー!$L58="","",個人エントリー!$L58&amp;個人エントリー!$M58&amp;個人エントリー!$N58)</f>
        <v/>
      </c>
      <c r="D102" s="510" t="str">
        <f>IF(個人エントリー!$P58="","",個人エントリー!$P58)</f>
        <v/>
      </c>
      <c r="E102" s="511"/>
      <c r="F102" s="139" t="str">
        <f>IF(個人エントリー!$X58="","",個人エントリー!$X58)</f>
        <v/>
      </c>
      <c r="G102" s="157" t="str">
        <f>IF(個人エントリー!$V58="","",個人エントリー!$V58)</f>
        <v/>
      </c>
      <c r="H102" s="158" t="str">
        <f>IF(個人エントリー!$W58="","",個人エントリー!$W58)</f>
        <v/>
      </c>
      <c r="I102" s="169" t="str">
        <f>IF(個人エントリー!$K58="","",個人エントリー!$G58)</f>
        <v/>
      </c>
      <c r="J102" s="88" t="str">
        <f>IF(個人エントリー!$I58="","",個人エントリー!$F58)</f>
        <v/>
      </c>
      <c r="K102" s="89" t="str">
        <f>IF(個人エントリー!$I58="","",個人エントリー!$E58)</f>
        <v/>
      </c>
      <c r="L102" s="83" t="str">
        <f>IF(個人エントリー!$Y58="","",個人エントリー!$Y58)</f>
        <v/>
      </c>
      <c r="M102" s="139" t="str">
        <f>IF(個人エントリー!$Z58="","",個人エントリー!$Z58)</f>
        <v/>
      </c>
      <c r="N102" s="135" t="str">
        <f>IF(個人エントリー!$AA58="","",個人エントリー!$AA58)</f>
        <v/>
      </c>
      <c r="O102" s="337" t="str">
        <f>IF(個人エントリー!$AB58="","",個人エントリー!$AB58)</f>
        <v/>
      </c>
      <c r="P102" s="131" t="str">
        <f>IF(個人エントリー!$AC58="","",個人エントリー!$AC58)</f>
        <v/>
      </c>
    </row>
    <row r="103" spans="1:16" ht="24" customHeight="1">
      <c r="A103" s="339">
        <v>54</v>
      </c>
      <c r="B103" s="131"/>
      <c r="C103" s="131" t="str">
        <f>IF(個人エントリー!$L59="","",個人エントリー!$L59&amp;個人エントリー!$M59&amp;個人エントリー!$N59)</f>
        <v/>
      </c>
      <c r="D103" s="510" t="str">
        <f>IF(個人エントリー!$P59="","",個人エントリー!$P59)</f>
        <v/>
      </c>
      <c r="E103" s="511"/>
      <c r="F103" s="139" t="str">
        <f>IF(個人エントリー!$X59="","",個人エントリー!$X59)</f>
        <v/>
      </c>
      <c r="G103" s="157" t="str">
        <f>IF(個人エントリー!$V59="","",個人エントリー!$V59)</f>
        <v/>
      </c>
      <c r="H103" s="158" t="str">
        <f>IF(個人エントリー!$W59="","",個人エントリー!$W59)</f>
        <v/>
      </c>
      <c r="I103" s="169" t="str">
        <f>IF(個人エントリー!$K59="","",個人エントリー!$G59)</f>
        <v/>
      </c>
      <c r="J103" s="88" t="str">
        <f>IF(個人エントリー!$I59="","",個人エントリー!$F59)</f>
        <v/>
      </c>
      <c r="K103" s="89" t="str">
        <f>IF(個人エントリー!$I59="","",個人エントリー!$E59)</f>
        <v/>
      </c>
      <c r="L103" s="83" t="str">
        <f>IF(個人エントリー!$Y59="","",個人エントリー!$Y59)</f>
        <v/>
      </c>
      <c r="M103" s="139" t="str">
        <f>IF(個人エントリー!$Z59="","",個人エントリー!$Z59)</f>
        <v/>
      </c>
      <c r="N103" s="135" t="str">
        <f>IF(個人エントリー!$AA59="","",個人エントリー!$AA59)</f>
        <v/>
      </c>
      <c r="O103" s="337" t="str">
        <f>IF(個人エントリー!$AB59="","",個人エントリー!$AB59)</f>
        <v/>
      </c>
      <c r="P103" s="131" t="str">
        <f>IF(個人エントリー!$AC59="","",個人エントリー!$AC59)</f>
        <v/>
      </c>
    </row>
    <row r="104" spans="1:16" ht="24" customHeight="1">
      <c r="A104" s="339">
        <v>55</v>
      </c>
      <c r="B104" s="132"/>
      <c r="C104" s="132" t="str">
        <f>IF(個人エントリー!$L60="","",個人エントリー!$L60&amp;個人エントリー!$M60&amp;個人エントリー!$N60)</f>
        <v/>
      </c>
      <c r="D104" s="506" t="str">
        <f>IF(個人エントリー!$P60="","",個人エントリー!$P60)</f>
        <v/>
      </c>
      <c r="E104" s="507"/>
      <c r="F104" s="140" t="str">
        <f>IF(個人エントリー!$X60="","",個人エントリー!$X60)</f>
        <v/>
      </c>
      <c r="G104" s="159" t="str">
        <f>IF(個人エントリー!$V60="","",個人エントリー!$V60)</f>
        <v/>
      </c>
      <c r="H104" s="160" t="str">
        <f>IF(個人エントリー!$W60="","",個人エントリー!$W60)</f>
        <v/>
      </c>
      <c r="I104" s="170" t="str">
        <f>IF(個人エントリー!$K60="","",個人エントリー!$G60)</f>
        <v/>
      </c>
      <c r="J104" s="90" t="str">
        <f>IF(個人エントリー!$I60="","",個人エントリー!$F60)</f>
        <v/>
      </c>
      <c r="K104" s="91" t="str">
        <f>IF(個人エントリー!$I60="","",個人エントリー!$E60)</f>
        <v/>
      </c>
      <c r="L104" s="84" t="str">
        <f>IF(個人エントリー!$Y60="","",個人エントリー!$Y60)</f>
        <v/>
      </c>
      <c r="M104" s="140" t="str">
        <f>IF(個人エントリー!$Z60="","",個人エントリー!$Z60)</f>
        <v/>
      </c>
      <c r="N104" s="136" t="str">
        <f>IF(個人エントリー!$AA60="","",個人エントリー!$AA60)</f>
        <v/>
      </c>
      <c r="O104" s="336" t="str">
        <f>IF(個人エントリー!$AB60="","",個人エントリー!$AB60)</f>
        <v/>
      </c>
      <c r="P104" s="132" t="str">
        <f>IF(個人エントリー!$AC60="","",個人エントリー!$AC60)</f>
        <v/>
      </c>
    </row>
    <row r="105" spans="1:16" ht="24" customHeight="1">
      <c r="A105" s="339">
        <v>56</v>
      </c>
      <c r="B105" s="130"/>
      <c r="C105" s="130" t="str">
        <f>IF(個人エントリー!$L61="","",個人エントリー!$L61&amp;個人エントリー!$M61&amp;個人エントリー!$N61)</f>
        <v/>
      </c>
      <c r="D105" s="508" t="str">
        <f>IF(個人エントリー!$P61="","",個人エントリー!$P61)</f>
        <v/>
      </c>
      <c r="E105" s="509"/>
      <c r="F105" s="138" t="str">
        <f>IF(個人エントリー!$X61="","",個人エントリー!$X61)</f>
        <v/>
      </c>
      <c r="G105" s="153" t="str">
        <f>IF(個人エントリー!$V61="","",個人エントリー!$V61)</f>
        <v/>
      </c>
      <c r="H105" s="154" t="str">
        <f>IF(個人エントリー!$W61="","",個人エントリー!$W61)</f>
        <v/>
      </c>
      <c r="I105" s="168" t="str">
        <f>IF(個人エントリー!$K61="","",個人エントリー!$G61)</f>
        <v/>
      </c>
      <c r="J105" s="86" t="str">
        <f>IF(個人エントリー!$I61="","",個人エントリー!$F61)</f>
        <v/>
      </c>
      <c r="K105" s="87" t="str">
        <f>IF(個人エントリー!$I61="","",個人エントリー!$E61)</f>
        <v/>
      </c>
      <c r="L105" s="94" t="str">
        <f>IF(個人エントリー!$Y61="","",個人エントリー!$Y61)</f>
        <v/>
      </c>
      <c r="M105" s="138" t="str">
        <f>IF(個人エントリー!$Z61="","",個人エントリー!$Z61)</f>
        <v/>
      </c>
      <c r="N105" s="134" t="str">
        <f>IF(個人エントリー!$AA61="","",個人エントリー!$AA61)</f>
        <v/>
      </c>
      <c r="O105" s="155" t="str">
        <f>IF(個人エントリー!$AB61="","",個人エントリー!$AB61)</f>
        <v/>
      </c>
      <c r="P105" s="156" t="str">
        <f>IF(個人エントリー!$AC61="","",個人エントリー!$AC61)</f>
        <v/>
      </c>
    </row>
    <row r="106" spans="1:16" ht="24" customHeight="1">
      <c r="A106" s="339">
        <v>57</v>
      </c>
      <c r="B106" s="131"/>
      <c r="C106" s="131" t="str">
        <f>IF(個人エントリー!$L62="","",個人エントリー!$L62&amp;個人エントリー!$M62&amp;個人エントリー!$N62)</f>
        <v/>
      </c>
      <c r="D106" s="510" t="str">
        <f>IF(個人エントリー!$P62="","",個人エントリー!$P62)</f>
        <v/>
      </c>
      <c r="E106" s="511"/>
      <c r="F106" s="139" t="str">
        <f>IF(個人エントリー!$X62="","",個人エントリー!$X62)</f>
        <v/>
      </c>
      <c r="G106" s="157" t="str">
        <f>IF(個人エントリー!$V62="","",個人エントリー!$V62)</f>
        <v/>
      </c>
      <c r="H106" s="158" t="str">
        <f>IF(個人エントリー!$W62="","",個人エントリー!$W62)</f>
        <v/>
      </c>
      <c r="I106" s="169" t="str">
        <f>IF(個人エントリー!$K62="","",個人エントリー!$G62)</f>
        <v/>
      </c>
      <c r="J106" s="88" t="str">
        <f>IF(個人エントリー!$I62="","",個人エントリー!$F62)</f>
        <v/>
      </c>
      <c r="K106" s="89" t="str">
        <f>IF(個人エントリー!$I62="","",個人エントリー!$E62)</f>
        <v/>
      </c>
      <c r="L106" s="83" t="str">
        <f>IF(個人エントリー!$Y62="","",個人エントリー!$Y62)</f>
        <v/>
      </c>
      <c r="M106" s="139" t="str">
        <f>IF(個人エントリー!$Z62="","",個人エントリー!$Z62)</f>
        <v/>
      </c>
      <c r="N106" s="135" t="str">
        <f>IF(個人エントリー!$AA62="","",個人エントリー!$AA62)</f>
        <v/>
      </c>
      <c r="O106" s="337" t="str">
        <f>IF(個人エントリー!$AB62="","",個人エントリー!$AB62)</f>
        <v/>
      </c>
      <c r="P106" s="131" t="str">
        <f>IF(個人エントリー!$AC62="","",個人エントリー!$AC62)</f>
        <v/>
      </c>
    </row>
    <row r="107" spans="1:16" ht="24" customHeight="1">
      <c r="A107" s="339">
        <v>58</v>
      </c>
      <c r="B107" s="131"/>
      <c r="C107" s="131" t="str">
        <f>IF(個人エントリー!$L63="","",個人エントリー!$L63&amp;個人エントリー!$M63&amp;個人エントリー!$N63)</f>
        <v/>
      </c>
      <c r="D107" s="510" t="str">
        <f>IF(個人エントリー!$P63="","",個人エントリー!$P63)</f>
        <v/>
      </c>
      <c r="E107" s="511"/>
      <c r="F107" s="139" t="str">
        <f>IF(個人エントリー!$X63="","",個人エントリー!$X63)</f>
        <v/>
      </c>
      <c r="G107" s="157" t="str">
        <f>IF(個人エントリー!$V63="","",個人エントリー!$V63)</f>
        <v/>
      </c>
      <c r="H107" s="158" t="str">
        <f>IF(個人エントリー!$W63="","",個人エントリー!$W63)</f>
        <v/>
      </c>
      <c r="I107" s="169" t="str">
        <f>IF(個人エントリー!$K63="","",個人エントリー!$G63)</f>
        <v/>
      </c>
      <c r="J107" s="88" t="str">
        <f>IF(個人エントリー!$I63="","",個人エントリー!$F63)</f>
        <v/>
      </c>
      <c r="K107" s="89" t="str">
        <f>IF(個人エントリー!$I63="","",個人エントリー!$E63)</f>
        <v/>
      </c>
      <c r="L107" s="83" t="str">
        <f>IF(個人エントリー!$Y63="","",個人エントリー!$Y63)</f>
        <v/>
      </c>
      <c r="M107" s="139" t="str">
        <f>IF(個人エントリー!$Z63="","",個人エントリー!$Z63)</f>
        <v/>
      </c>
      <c r="N107" s="135" t="str">
        <f>IF(個人エントリー!$AA63="","",個人エントリー!$AA63)</f>
        <v/>
      </c>
      <c r="O107" s="337" t="str">
        <f>IF(個人エントリー!$AB63="","",個人エントリー!$AB63)</f>
        <v/>
      </c>
      <c r="P107" s="131" t="str">
        <f>IF(個人エントリー!$AC63="","",個人エントリー!$AC63)</f>
        <v/>
      </c>
    </row>
    <row r="108" spans="1:16" ht="24" customHeight="1">
      <c r="A108" s="339">
        <v>59</v>
      </c>
      <c r="B108" s="131"/>
      <c r="C108" s="131" t="str">
        <f>IF(個人エントリー!$L64="","",個人エントリー!$L64&amp;個人エントリー!$M64&amp;個人エントリー!$N64)</f>
        <v/>
      </c>
      <c r="D108" s="510" t="str">
        <f>IF(個人エントリー!$P64="","",個人エントリー!$P64)</f>
        <v/>
      </c>
      <c r="E108" s="511"/>
      <c r="F108" s="139" t="str">
        <f>IF(個人エントリー!$X64="","",個人エントリー!$X64)</f>
        <v/>
      </c>
      <c r="G108" s="157" t="str">
        <f>IF(個人エントリー!$V64="","",個人エントリー!$V64)</f>
        <v/>
      </c>
      <c r="H108" s="158" t="str">
        <f>IF(個人エントリー!$W64="","",個人エントリー!$W64)</f>
        <v/>
      </c>
      <c r="I108" s="169" t="str">
        <f>IF(個人エントリー!$K64="","",個人エントリー!$G64)</f>
        <v/>
      </c>
      <c r="J108" s="88" t="str">
        <f>IF(個人エントリー!$I64="","",個人エントリー!$F64)</f>
        <v/>
      </c>
      <c r="K108" s="89" t="str">
        <f>IF(個人エントリー!$I64="","",個人エントリー!$E64)</f>
        <v/>
      </c>
      <c r="L108" s="83" t="str">
        <f>IF(個人エントリー!$Y64="","",個人エントリー!$Y64)</f>
        <v/>
      </c>
      <c r="M108" s="139" t="str">
        <f>IF(個人エントリー!$Z64="","",個人エントリー!$Z64)</f>
        <v/>
      </c>
      <c r="N108" s="135" t="str">
        <f>IF(個人エントリー!$AA64="","",個人エントリー!$AA64)</f>
        <v/>
      </c>
      <c r="O108" s="337" t="str">
        <f>IF(個人エントリー!$AB64="","",個人エントリー!$AB64)</f>
        <v/>
      </c>
      <c r="P108" s="131" t="str">
        <f>IF(個人エントリー!$AC64="","",個人エントリー!$AC64)</f>
        <v/>
      </c>
    </row>
    <row r="109" spans="1:16" ht="24" customHeight="1">
      <c r="A109" s="339">
        <v>60</v>
      </c>
      <c r="B109" s="132"/>
      <c r="C109" s="132" t="str">
        <f>IF(個人エントリー!$L65="","",個人エントリー!$L65&amp;個人エントリー!$M65&amp;個人エントリー!$N65)</f>
        <v/>
      </c>
      <c r="D109" s="506" t="str">
        <f>IF(個人エントリー!$P65="","",個人エントリー!$P65)</f>
        <v/>
      </c>
      <c r="E109" s="507"/>
      <c r="F109" s="140" t="str">
        <f>IF(個人エントリー!$X65="","",個人エントリー!$X65)</f>
        <v/>
      </c>
      <c r="G109" s="159" t="str">
        <f>IF(個人エントリー!$V65="","",個人エントリー!$V65)</f>
        <v/>
      </c>
      <c r="H109" s="160" t="str">
        <f>IF(個人エントリー!$W65="","",個人エントリー!$W65)</f>
        <v/>
      </c>
      <c r="I109" s="170" t="str">
        <f>IF(個人エントリー!$K65="","",個人エントリー!$G65)</f>
        <v/>
      </c>
      <c r="J109" s="90" t="str">
        <f>IF(個人エントリー!$I65="","",個人エントリー!$F65)</f>
        <v/>
      </c>
      <c r="K109" s="91" t="str">
        <f>IF(個人エントリー!$I65="","",個人エントリー!$E65)</f>
        <v/>
      </c>
      <c r="L109" s="84" t="str">
        <f>IF(個人エントリー!$Y65="","",個人エントリー!$Y65)</f>
        <v/>
      </c>
      <c r="M109" s="140" t="str">
        <f>IF(個人エントリー!$Z65="","",個人エントリー!$Z65)</f>
        <v/>
      </c>
      <c r="N109" s="136" t="str">
        <f>IF(個人エントリー!$AA65="","",個人エントリー!$AA65)</f>
        <v/>
      </c>
      <c r="O109" s="336" t="str">
        <f>IF(個人エントリー!$AB65="","",個人エントリー!$AB65)</f>
        <v/>
      </c>
      <c r="P109" s="132" t="str">
        <f>IF(個人エントリー!$AC65="","",個人エントリー!$AC65)</f>
        <v/>
      </c>
    </row>
    <row r="110" spans="1:16" ht="24" customHeight="1">
      <c r="A110" s="339">
        <v>61</v>
      </c>
      <c r="B110" s="133"/>
      <c r="C110" s="133" t="str">
        <f>IF(個人エントリー!$L66="","",個人エントリー!$L66&amp;個人エントリー!$M66&amp;個人エントリー!$N66)</f>
        <v/>
      </c>
      <c r="D110" s="508" t="str">
        <f>IF(個人エントリー!$P66="","",個人エントリー!$P66)</f>
        <v/>
      </c>
      <c r="E110" s="509"/>
      <c r="F110" s="141" t="str">
        <f>IF(個人エントリー!$X66="","",個人エントリー!$X66)</f>
        <v/>
      </c>
      <c r="G110" s="161" t="str">
        <f>IF(個人エントリー!$V66="","",個人エントリー!$V66)</f>
        <v/>
      </c>
      <c r="H110" s="162" t="str">
        <f>IF(個人エントリー!$W66="","",個人エントリー!$W66)</f>
        <v/>
      </c>
      <c r="I110" s="171" t="str">
        <f>IF(個人エントリー!$K66="","",個人エントリー!$G66)</f>
        <v/>
      </c>
      <c r="J110" s="92" t="str">
        <f>IF(個人エントリー!$I66="","",個人エントリー!$F66)</f>
        <v/>
      </c>
      <c r="K110" s="93" t="str">
        <f>IF(個人エントリー!$I66="","",個人エントリー!$E66)</f>
        <v/>
      </c>
      <c r="L110" s="85" t="str">
        <f>IF(個人エントリー!$Y66="","",個人エントリー!$Y66)</f>
        <v/>
      </c>
      <c r="M110" s="141" t="str">
        <f>IF(個人エントリー!$Z66="","",個人エントリー!$Z66)</f>
        <v/>
      </c>
      <c r="N110" s="137" t="str">
        <f>IF(個人エントリー!$AA66="","",個人エントリー!$AA66)</f>
        <v/>
      </c>
      <c r="O110" s="163" t="str">
        <f>IF(個人エントリー!$AB66="","",個人エントリー!$AB66)</f>
        <v/>
      </c>
      <c r="P110" s="133" t="str">
        <f>IF(個人エントリー!$AC66="","",個人エントリー!$AC66)</f>
        <v/>
      </c>
    </row>
    <row r="111" spans="1:16" ht="24" customHeight="1">
      <c r="A111" s="339">
        <v>62</v>
      </c>
      <c r="B111" s="131"/>
      <c r="C111" s="131" t="str">
        <f>IF(個人エントリー!$L67="","",個人エントリー!$L67&amp;個人エントリー!$M67&amp;個人エントリー!$N67)</f>
        <v/>
      </c>
      <c r="D111" s="510" t="str">
        <f>IF(個人エントリー!$P67="","",個人エントリー!$P67)</f>
        <v/>
      </c>
      <c r="E111" s="511"/>
      <c r="F111" s="139" t="str">
        <f>IF(個人エントリー!$X67="","",個人エントリー!$X67)</f>
        <v/>
      </c>
      <c r="G111" s="157" t="str">
        <f>IF(個人エントリー!$V67="","",個人エントリー!$V67)</f>
        <v/>
      </c>
      <c r="H111" s="158" t="str">
        <f>IF(個人エントリー!$W67="","",個人エントリー!$W67)</f>
        <v/>
      </c>
      <c r="I111" s="169" t="str">
        <f>IF(個人エントリー!$K67="","",個人エントリー!$G67)</f>
        <v/>
      </c>
      <c r="J111" s="88" t="str">
        <f>IF(個人エントリー!$I67="","",個人エントリー!$F67)</f>
        <v/>
      </c>
      <c r="K111" s="89" t="str">
        <f>IF(個人エントリー!$I67="","",個人エントリー!$E67)</f>
        <v/>
      </c>
      <c r="L111" s="83" t="str">
        <f>IF(個人エントリー!$Y67="","",個人エントリー!$Y67)</f>
        <v/>
      </c>
      <c r="M111" s="139" t="str">
        <f>IF(個人エントリー!$Z67="","",個人エントリー!$Z67)</f>
        <v/>
      </c>
      <c r="N111" s="135" t="str">
        <f>IF(個人エントリー!$AA67="","",個人エントリー!$AA67)</f>
        <v/>
      </c>
      <c r="O111" s="337" t="str">
        <f>IF(個人エントリー!$AB67="","",個人エントリー!$AB67)</f>
        <v/>
      </c>
      <c r="P111" s="131" t="str">
        <f>IF(個人エントリー!$AC67="","",個人エントリー!$AC67)</f>
        <v/>
      </c>
    </row>
    <row r="112" spans="1:16" ht="24" customHeight="1">
      <c r="A112" s="339">
        <v>63</v>
      </c>
      <c r="B112" s="131"/>
      <c r="C112" s="131" t="str">
        <f>IF(個人エントリー!$L68="","",個人エントリー!$L68&amp;個人エントリー!$M68&amp;個人エントリー!$N68)</f>
        <v/>
      </c>
      <c r="D112" s="510" t="str">
        <f>IF(個人エントリー!$P68="","",個人エントリー!$P68)</f>
        <v/>
      </c>
      <c r="E112" s="511"/>
      <c r="F112" s="139" t="str">
        <f>IF(個人エントリー!$X68="","",個人エントリー!$X68)</f>
        <v/>
      </c>
      <c r="G112" s="157" t="str">
        <f>IF(個人エントリー!$V68="","",個人エントリー!$V68)</f>
        <v/>
      </c>
      <c r="H112" s="158" t="str">
        <f>IF(個人エントリー!$W68="","",個人エントリー!$W68)</f>
        <v/>
      </c>
      <c r="I112" s="169" t="str">
        <f>IF(個人エントリー!$K68="","",個人エントリー!$G68)</f>
        <v/>
      </c>
      <c r="J112" s="88" t="str">
        <f>IF(個人エントリー!$I68="","",個人エントリー!$F68)</f>
        <v/>
      </c>
      <c r="K112" s="89" t="str">
        <f>IF(個人エントリー!$I68="","",個人エントリー!$E68)</f>
        <v/>
      </c>
      <c r="L112" s="83" t="str">
        <f>IF(個人エントリー!$Y68="","",個人エントリー!$Y68)</f>
        <v/>
      </c>
      <c r="M112" s="139" t="str">
        <f>IF(個人エントリー!$Z68="","",個人エントリー!$Z68)</f>
        <v/>
      </c>
      <c r="N112" s="135" t="str">
        <f>IF(個人エントリー!$AA68="","",個人エントリー!$AA68)</f>
        <v/>
      </c>
      <c r="O112" s="337" t="str">
        <f>IF(個人エントリー!$AB68="","",個人エントリー!$AB68)</f>
        <v/>
      </c>
      <c r="P112" s="131" t="str">
        <f>IF(個人エントリー!$AC68="","",個人エントリー!$AC68)</f>
        <v/>
      </c>
    </row>
    <row r="113" spans="1:16" ht="24" customHeight="1">
      <c r="A113" s="339">
        <v>64</v>
      </c>
      <c r="B113" s="131"/>
      <c r="C113" s="131" t="str">
        <f>IF(個人エントリー!$L69="","",個人エントリー!$L69&amp;個人エントリー!$M69&amp;個人エントリー!$N69)</f>
        <v/>
      </c>
      <c r="D113" s="510" t="str">
        <f>IF(個人エントリー!$P69="","",個人エントリー!$P69)</f>
        <v/>
      </c>
      <c r="E113" s="511"/>
      <c r="F113" s="139" t="str">
        <f>IF(個人エントリー!$X69="","",個人エントリー!$X69)</f>
        <v/>
      </c>
      <c r="G113" s="157" t="str">
        <f>IF(個人エントリー!$V69="","",個人エントリー!$V69)</f>
        <v/>
      </c>
      <c r="H113" s="158" t="str">
        <f>IF(個人エントリー!$W69="","",個人エントリー!$W69)</f>
        <v/>
      </c>
      <c r="I113" s="169" t="str">
        <f>IF(個人エントリー!$K69="","",個人エントリー!$G69)</f>
        <v/>
      </c>
      <c r="J113" s="88" t="str">
        <f>IF(個人エントリー!$I69="","",個人エントリー!$F69)</f>
        <v/>
      </c>
      <c r="K113" s="89" t="str">
        <f>IF(個人エントリー!$I69="","",個人エントリー!$E69)</f>
        <v/>
      </c>
      <c r="L113" s="83" t="str">
        <f>IF(個人エントリー!$Y69="","",個人エントリー!$Y69)</f>
        <v/>
      </c>
      <c r="M113" s="139" t="str">
        <f>IF(個人エントリー!$Z69="","",個人エントリー!$Z69)</f>
        <v/>
      </c>
      <c r="N113" s="135" t="str">
        <f>IF(個人エントリー!$AA69="","",個人エントリー!$AA69)</f>
        <v/>
      </c>
      <c r="O113" s="337" t="str">
        <f>IF(個人エントリー!$AB69="","",個人エントリー!$AB69)</f>
        <v/>
      </c>
      <c r="P113" s="131" t="str">
        <f>IF(個人エントリー!$AC69="","",個人エントリー!$AC69)</f>
        <v/>
      </c>
    </row>
    <row r="114" spans="1:16" ht="24" customHeight="1">
      <c r="A114" s="339">
        <v>65</v>
      </c>
      <c r="B114" s="132"/>
      <c r="C114" s="132" t="str">
        <f>IF(個人エントリー!$L70="","",個人エントリー!$L70&amp;個人エントリー!$M70&amp;個人エントリー!$N70)</f>
        <v/>
      </c>
      <c r="D114" s="506" t="str">
        <f>IF(個人エントリー!$P70="","",個人エントリー!$P70)</f>
        <v/>
      </c>
      <c r="E114" s="507"/>
      <c r="F114" s="140" t="str">
        <f>IF(個人エントリー!$X70="","",個人エントリー!$X70)</f>
        <v/>
      </c>
      <c r="G114" s="159" t="str">
        <f>IF(個人エントリー!$V70="","",個人エントリー!$V70)</f>
        <v/>
      </c>
      <c r="H114" s="160" t="str">
        <f>IF(個人エントリー!$W70="","",個人エントリー!$W70)</f>
        <v/>
      </c>
      <c r="I114" s="170" t="str">
        <f>IF(個人エントリー!$K70="","",個人エントリー!$G70)</f>
        <v/>
      </c>
      <c r="J114" s="90" t="str">
        <f>IF(個人エントリー!$I70="","",個人エントリー!$F70)</f>
        <v/>
      </c>
      <c r="K114" s="91" t="str">
        <f>IF(個人エントリー!$I70="","",個人エントリー!$E70)</f>
        <v/>
      </c>
      <c r="L114" s="84" t="str">
        <f>IF(個人エントリー!$Y70="","",個人エントリー!$Y70)</f>
        <v/>
      </c>
      <c r="M114" s="140" t="str">
        <f>IF(個人エントリー!$Z70="","",個人エントリー!$Z70)</f>
        <v/>
      </c>
      <c r="N114" s="136" t="str">
        <f>IF(個人エントリー!$AA70="","",個人エントリー!$AA70)</f>
        <v/>
      </c>
      <c r="O114" s="336" t="str">
        <f>IF(個人エントリー!$AB70="","",個人エントリー!$AB70)</f>
        <v/>
      </c>
      <c r="P114" s="132" t="str">
        <f>IF(個人エントリー!$AC70="","",個人エントリー!$AC70)</f>
        <v/>
      </c>
    </row>
    <row r="115" spans="1:16" ht="24" customHeight="1">
      <c r="A115" s="339">
        <v>66</v>
      </c>
      <c r="B115" s="133"/>
      <c r="C115" s="133" t="str">
        <f>IF(個人エントリー!$L71="","",個人エントリー!$L71&amp;個人エントリー!$M71&amp;個人エントリー!$N71)</f>
        <v/>
      </c>
      <c r="D115" s="508" t="str">
        <f>IF(個人エントリー!$P71="","",個人エントリー!$P71)</f>
        <v/>
      </c>
      <c r="E115" s="509"/>
      <c r="F115" s="141" t="str">
        <f>IF(個人エントリー!$X71="","",個人エントリー!$X71)</f>
        <v/>
      </c>
      <c r="G115" s="161" t="str">
        <f>IF(個人エントリー!$V71="","",個人エントリー!$V71)</f>
        <v/>
      </c>
      <c r="H115" s="162" t="str">
        <f>IF(個人エントリー!$W71="","",個人エントリー!$W71)</f>
        <v/>
      </c>
      <c r="I115" s="171" t="str">
        <f>IF(個人エントリー!$K71="","",個人エントリー!$G71)</f>
        <v/>
      </c>
      <c r="J115" s="92" t="str">
        <f>IF(個人エントリー!$I71="","",個人エントリー!$F71)</f>
        <v/>
      </c>
      <c r="K115" s="93" t="str">
        <f>IF(個人エントリー!$I71="","",個人エントリー!$E71)</f>
        <v/>
      </c>
      <c r="L115" s="85" t="str">
        <f>IF(個人エントリー!$Y71="","",個人エントリー!$Y71)</f>
        <v/>
      </c>
      <c r="M115" s="141" t="str">
        <f>IF(個人エントリー!$Z71="","",個人エントリー!$Z71)</f>
        <v/>
      </c>
      <c r="N115" s="137" t="str">
        <f>IF(個人エントリー!$AA71="","",個人エントリー!$AA71)</f>
        <v/>
      </c>
      <c r="O115" s="163" t="str">
        <f>IF(個人エントリー!$AB71="","",個人エントリー!$AB71)</f>
        <v/>
      </c>
      <c r="P115" s="133" t="str">
        <f>IF(個人エントリー!$AC71="","",個人エントリー!$AC71)</f>
        <v/>
      </c>
    </row>
    <row r="116" spans="1:16" ht="24" customHeight="1">
      <c r="A116" s="339">
        <v>67</v>
      </c>
      <c r="B116" s="131"/>
      <c r="C116" s="131" t="str">
        <f>IF(個人エントリー!$L72="","",個人エントリー!$L72&amp;個人エントリー!$M72&amp;個人エントリー!$N72)</f>
        <v/>
      </c>
      <c r="D116" s="510" t="str">
        <f>IF(個人エントリー!$P72="","",個人エントリー!$P72)</f>
        <v/>
      </c>
      <c r="E116" s="511"/>
      <c r="F116" s="139" t="str">
        <f>IF(個人エントリー!$X72="","",個人エントリー!$X72)</f>
        <v/>
      </c>
      <c r="G116" s="157" t="str">
        <f>IF(個人エントリー!$V72="","",個人エントリー!$V72)</f>
        <v/>
      </c>
      <c r="H116" s="158" t="str">
        <f>IF(個人エントリー!$W72="","",個人エントリー!$W72)</f>
        <v/>
      </c>
      <c r="I116" s="169" t="str">
        <f>IF(個人エントリー!$K72="","",個人エントリー!$G72)</f>
        <v/>
      </c>
      <c r="J116" s="88" t="str">
        <f>IF(個人エントリー!$I72="","",個人エントリー!$F72)</f>
        <v/>
      </c>
      <c r="K116" s="89" t="str">
        <f>IF(個人エントリー!$I72="","",個人エントリー!$E72)</f>
        <v/>
      </c>
      <c r="L116" s="83" t="str">
        <f>IF(個人エントリー!$Y72="","",個人エントリー!$Y72)</f>
        <v/>
      </c>
      <c r="M116" s="139" t="str">
        <f>IF(個人エントリー!$Z72="","",個人エントリー!$Z72)</f>
        <v/>
      </c>
      <c r="N116" s="135" t="str">
        <f>IF(個人エントリー!$AA72="","",個人エントリー!$AA72)</f>
        <v/>
      </c>
      <c r="O116" s="337" t="str">
        <f>IF(個人エントリー!$AB72="","",個人エントリー!$AB72)</f>
        <v/>
      </c>
      <c r="P116" s="131" t="str">
        <f>IF(個人エントリー!$AC72="","",個人エントリー!$AC72)</f>
        <v/>
      </c>
    </row>
    <row r="117" spans="1:16" ht="24" customHeight="1">
      <c r="A117" s="339">
        <v>68</v>
      </c>
      <c r="B117" s="131"/>
      <c r="C117" s="131" t="str">
        <f>IF(個人エントリー!$L73="","",個人エントリー!$L73&amp;個人エントリー!$M73&amp;個人エントリー!$N73)</f>
        <v/>
      </c>
      <c r="D117" s="510" t="str">
        <f>IF(個人エントリー!$P73="","",個人エントリー!$P73)</f>
        <v/>
      </c>
      <c r="E117" s="511"/>
      <c r="F117" s="139" t="str">
        <f>IF(個人エントリー!$X73="","",個人エントリー!$X73)</f>
        <v/>
      </c>
      <c r="G117" s="157" t="str">
        <f>IF(個人エントリー!$V73="","",個人エントリー!$V73)</f>
        <v/>
      </c>
      <c r="H117" s="158" t="str">
        <f>IF(個人エントリー!$W73="","",個人エントリー!$W73)</f>
        <v/>
      </c>
      <c r="I117" s="169" t="str">
        <f>IF(個人エントリー!$K73="","",個人エントリー!$G73)</f>
        <v/>
      </c>
      <c r="J117" s="88" t="str">
        <f>IF(個人エントリー!$I73="","",個人エントリー!$F73)</f>
        <v/>
      </c>
      <c r="K117" s="89" t="str">
        <f>IF(個人エントリー!$I73="","",個人エントリー!$E73)</f>
        <v/>
      </c>
      <c r="L117" s="83" t="str">
        <f>IF(個人エントリー!$Y73="","",個人エントリー!$Y73)</f>
        <v/>
      </c>
      <c r="M117" s="139" t="str">
        <f>IF(個人エントリー!$Z73="","",個人エントリー!$Z73)</f>
        <v/>
      </c>
      <c r="N117" s="135" t="str">
        <f>IF(個人エントリー!$AA73="","",個人エントリー!$AA73)</f>
        <v/>
      </c>
      <c r="O117" s="337" t="str">
        <f>IF(個人エントリー!$AB73="","",個人エントリー!$AB73)</f>
        <v/>
      </c>
      <c r="P117" s="131" t="str">
        <f>IF(個人エントリー!$AC73="","",個人エントリー!$AC73)</f>
        <v/>
      </c>
    </row>
    <row r="118" spans="1:16" ht="24" customHeight="1">
      <c r="A118" s="339">
        <v>69</v>
      </c>
      <c r="B118" s="131"/>
      <c r="C118" s="131" t="str">
        <f>IF(個人エントリー!$L74="","",個人エントリー!$L74&amp;個人エントリー!$M74&amp;個人エントリー!$N74)</f>
        <v/>
      </c>
      <c r="D118" s="510" t="str">
        <f>IF(個人エントリー!$P74="","",個人エントリー!$P74)</f>
        <v/>
      </c>
      <c r="E118" s="511"/>
      <c r="F118" s="139" t="str">
        <f>IF(個人エントリー!$X74="","",個人エントリー!$X74)</f>
        <v/>
      </c>
      <c r="G118" s="157" t="str">
        <f>IF(個人エントリー!$V74="","",個人エントリー!$V74)</f>
        <v/>
      </c>
      <c r="H118" s="158" t="str">
        <f>IF(個人エントリー!$W74="","",個人エントリー!$W74)</f>
        <v/>
      </c>
      <c r="I118" s="169" t="str">
        <f>IF(個人エントリー!$K74="","",個人エントリー!$G74)</f>
        <v/>
      </c>
      <c r="J118" s="88" t="str">
        <f>IF(個人エントリー!$I74="","",個人エントリー!$F74)</f>
        <v/>
      </c>
      <c r="K118" s="89" t="str">
        <f>IF(個人エントリー!$I74="","",個人エントリー!$E74)</f>
        <v/>
      </c>
      <c r="L118" s="83" t="str">
        <f>IF(個人エントリー!$Y74="","",個人エントリー!$Y74)</f>
        <v/>
      </c>
      <c r="M118" s="139" t="str">
        <f>IF(個人エントリー!$Z74="","",個人エントリー!$Z74)</f>
        <v/>
      </c>
      <c r="N118" s="135" t="str">
        <f>IF(個人エントリー!$AA74="","",個人エントリー!$AA74)</f>
        <v/>
      </c>
      <c r="O118" s="337" t="str">
        <f>IF(個人エントリー!$AB74="","",個人エントリー!$AB74)</f>
        <v/>
      </c>
      <c r="P118" s="131" t="str">
        <f>IF(個人エントリー!$AC74="","",個人エントリー!$AC74)</f>
        <v/>
      </c>
    </row>
    <row r="119" spans="1:16" ht="24" customHeight="1">
      <c r="A119" s="339">
        <v>70</v>
      </c>
      <c r="B119" s="132"/>
      <c r="C119" s="132" t="str">
        <f>IF(個人エントリー!$L75="","",個人エントリー!$L75&amp;個人エントリー!$M75&amp;個人エントリー!$N75)</f>
        <v/>
      </c>
      <c r="D119" s="506" t="str">
        <f>IF(個人エントリー!$P75="","",個人エントリー!$P75)</f>
        <v/>
      </c>
      <c r="E119" s="507"/>
      <c r="F119" s="140" t="str">
        <f>IF(個人エントリー!$X75="","",個人エントリー!$X75)</f>
        <v/>
      </c>
      <c r="G119" s="159" t="str">
        <f>IF(個人エントリー!$V75="","",個人エントリー!$V75)</f>
        <v/>
      </c>
      <c r="H119" s="160" t="str">
        <f>IF(個人エントリー!$W75="","",個人エントリー!$W75)</f>
        <v/>
      </c>
      <c r="I119" s="170" t="str">
        <f>IF(個人エントリー!$K75="","",個人エントリー!$G75)</f>
        <v/>
      </c>
      <c r="J119" s="90" t="str">
        <f>IF(個人エントリー!$I75="","",個人エントリー!$F75)</f>
        <v/>
      </c>
      <c r="K119" s="91" t="str">
        <f>IF(個人エントリー!$I75="","",個人エントリー!$E75)</f>
        <v/>
      </c>
      <c r="L119" s="84" t="str">
        <f>IF(個人エントリー!$Y75="","",個人エントリー!$Y75)</f>
        <v/>
      </c>
      <c r="M119" s="140" t="str">
        <f>IF(個人エントリー!$Z75="","",個人エントリー!$Z75)</f>
        <v/>
      </c>
      <c r="N119" s="136" t="str">
        <f>IF(個人エントリー!$AA75="","",個人エントリー!$AA75)</f>
        <v/>
      </c>
      <c r="O119" s="336" t="str">
        <f>IF(個人エントリー!$AB75="","",個人エントリー!$AB75)</f>
        <v/>
      </c>
      <c r="P119" s="132" t="str">
        <f>IF(個人エントリー!$AC75="","",個人エントリー!$AC75)</f>
        <v/>
      </c>
    </row>
    <row r="120" spans="1:16" ht="24" customHeight="1">
      <c r="A120" s="339">
        <v>71</v>
      </c>
      <c r="B120" s="133"/>
      <c r="C120" s="133" t="str">
        <f>IF(個人エントリー!$L76="","",個人エントリー!$L76&amp;個人エントリー!$M76&amp;個人エントリー!$N76)</f>
        <v/>
      </c>
      <c r="D120" s="508" t="str">
        <f>IF(個人エントリー!$P76="","",個人エントリー!$P76)</f>
        <v/>
      </c>
      <c r="E120" s="509"/>
      <c r="F120" s="141" t="str">
        <f>IF(個人エントリー!$X76="","",個人エントリー!$X76)</f>
        <v/>
      </c>
      <c r="G120" s="161" t="str">
        <f>IF(個人エントリー!$V76="","",個人エントリー!$V76)</f>
        <v/>
      </c>
      <c r="H120" s="162" t="str">
        <f>IF(個人エントリー!$W76="","",個人エントリー!$W76)</f>
        <v/>
      </c>
      <c r="I120" s="171" t="str">
        <f>IF(個人エントリー!$K76="","",個人エントリー!$G76)</f>
        <v/>
      </c>
      <c r="J120" s="92" t="str">
        <f>IF(個人エントリー!$I76="","",個人エントリー!$F76)</f>
        <v/>
      </c>
      <c r="K120" s="93" t="str">
        <f>IF(個人エントリー!$I76="","",個人エントリー!$E76)</f>
        <v/>
      </c>
      <c r="L120" s="85" t="str">
        <f>IF(個人エントリー!$Y76="","",個人エントリー!$Y76)</f>
        <v/>
      </c>
      <c r="M120" s="141" t="str">
        <f>IF(個人エントリー!$Z76="","",個人エントリー!$Z76)</f>
        <v/>
      </c>
      <c r="N120" s="137" t="str">
        <f>IF(個人エントリー!$AA76="","",個人エントリー!$AA76)</f>
        <v/>
      </c>
      <c r="O120" s="163" t="str">
        <f>IF(個人エントリー!$AB76="","",個人エントリー!$AB76)</f>
        <v/>
      </c>
      <c r="P120" s="133" t="str">
        <f>IF(個人エントリー!$AC76="","",個人エントリー!$AC76)</f>
        <v/>
      </c>
    </row>
    <row r="121" spans="1:16" ht="24" customHeight="1">
      <c r="A121" s="339">
        <v>72</v>
      </c>
      <c r="B121" s="131"/>
      <c r="C121" s="131" t="str">
        <f>IF(個人エントリー!$L77="","",個人エントリー!$L77&amp;個人エントリー!$M77&amp;個人エントリー!$N77)</f>
        <v/>
      </c>
      <c r="D121" s="510" t="str">
        <f>IF(個人エントリー!$P77="","",個人エントリー!$P77)</f>
        <v/>
      </c>
      <c r="E121" s="511"/>
      <c r="F121" s="139" t="str">
        <f>IF(個人エントリー!$X77="","",個人エントリー!$X77)</f>
        <v/>
      </c>
      <c r="G121" s="157" t="str">
        <f>IF(個人エントリー!$V77="","",個人エントリー!$V77)</f>
        <v/>
      </c>
      <c r="H121" s="158" t="str">
        <f>IF(個人エントリー!$W77="","",個人エントリー!$W77)</f>
        <v/>
      </c>
      <c r="I121" s="169" t="str">
        <f>IF(個人エントリー!$K77="","",個人エントリー!$G77)</f>
        <v/>
      </c>
      <c r="J121" s="88" t="str">
        <f>IF(個人エントリー!$I77="","",個人エントリー!$F77)</f>
        <v/>
      </c>
      <c r="K121" s="89" t="str">
        <f>IF(個人エントリー!$I77="","",個人エントリー!$E77)</f>
        <v/>
      </c>
      <c r="L121" s="83" t="str">
        <f>IF(個人エントリー!$Y77="","",個人エントリー!$Y77)</f>
        <v/>
      </c>
      <c r="M121" s="139" t="str">
        <f>IF(個人エントリー!$Z77="","",個人エントリー!$Z77)</f>
        <v/>
      </c>
      <c r="N121" s="135" t="str">
        <f>IF(個人エントリー!$AA77="","",個人エントリー!$AA77)</f>
        <v/>
      </c>
      <c r="O121" s="337" t="str">
        <f>IF(個人エントリー!$AB77="","",個人エントリー!$AB77)</f>
        <v/>
      </c>
      <c r="P121" s="131" t="str">
        <f>IF(個人エントリー!$AC77="","",個人エントリー!$AC77)</f>
        <v/>
      </c>
    </row>
    <row r="122" spans="1:16" ht="24" customHeight="1">
      <c r="A122" s="339">
        <v>73</v>
      </c>
      <c r="B122" s="131"/>
      <c r="C122" s="131" t="str">
        <f>IF(個人エントリー!$L78="","",個人エントリー!$L78&amp;個人エントリー!$M78&amp;個人エントリー!$N78)</f>
        <v/>
      </c>
      <c r="D122" s="510" t="str">
        <f>IF(個人エントリー!$P78="","",個人エントリー!$P78)</f>
        <v/>
      </c>
      <c r="E122" s="511"/>
      <c r="F122" s="139" t="str">
        <f>IF(個人エントリー!$X78="","",個人エントリー!$X78)</f>
        <v/>
      </c>
      <c r="G122" s="157" t="str">
        <f>IF(個人エントリー!$V78="","",個人エントリー!$V78)</f>
        <v/>
      </c>
      <c r="H122" s="158" t="str">
        <f>IF(個人エントリー!$W78="","",個人エントリー!$W78)</f>
        <v/>
      </c>
      <c r="I122" s="169" t="str">
        <f>IF(個人エントリー!$K78="","",個人エントリー!$G78)</f>
        <v/>
      </c>
      <c r="J122" s="88" t="str">
        <f>IF(個人エントリー!$I78="","",個人エントリー!$F78)</f>
        <v/>
      </c>
      <c r="K122" s="89" t="str">
        <f>IF(個人エントリー!$I78="","",個人エントリー!$E78)</f>
        <v/>
      </c>
      <c r="L122" s="83" t="str">
        <f>IF(個人エントリー!$Y78="","",個人エントリー!$Y78)</f>
        <v/>
      </c>
      <c r="M122" s="139" t="str">
        <f>IF(個人エントリー!$Z78="","",個人エントリー!$Z78)</f>
        <v/>
      </c>
      <c r="N122" s="135" t="str">
        <f>IF(個人エントリー!$AA78="","",個人エントリー!$AA78)</f>
        <v/>
      </c>
      <c r="O122" s="337" t="str">
        <f>IF(個人エントリー!$AB78="","",個人エントリー!$AB78)</f>
        <v/>
      </c>
      <c r="P122" s="131" t="str">
        <f>IF(個人エントリー!$AC78="","",個人エントリー!$AC78)</f>
        <v/>
      </c>
    </row>
    <row r="123" spans="1:16" ht="24" customHeight="1">
      <c r="A123" s="339">
        <v>74</v>
      </c>
      <c r="B123" s="131"/>
      <c r="C123" s="131" t="str">
        <f>IF(個人エントリー!$L79="","",個人エントリー!$L79&amp;個人エントリー!$M79&amp;個人エントリー!$N79)</f>
        <v/>
      </c>
      <c r="D123" s="510" t="str">
        <f>IF(個人エントリー!$P79="","",個人エントリー!$P79)</f>
        <v/>
      </c>
      <c r="E123" s="511"/>
      <c r="F123" s="139" t="str">
        <f>IF(個人エントリー!$X79="","",個人エントリー!$X79)</f>
        <v/>
      </c>
      <c r="G123" s="157" t="str">
        <f>IF(個人エントリー!$V79="","",個人エントリー!$V79)</f>
        <v/>
      </c>
      <c r="H123" s="158" t="str">
        <f>IF(個人エントリー!$W79="","",個人エントリー!$W79)</f>
        <v/>
      </c>
      <c r="I123" s="169" t="str">
        <f>IF(個人エントリー!$K79="","",個人エントリー!$G79)</f>
        <v/>
      </c>
      <c r="J123" s="88" t="str">
        <f>IF(個人エントリー!$I79="","",個人エントリー!$F79)</f>
        <v/>
      </c>
      <c r="K123" s="89" t="str">
        <f>IF(個人エントリー!$I79="","",個人エントリー!$E79)</f>
        <v/>
      </c>
      <c r="L123" s="83" t="str">
        <f>IF(個人エントリー!$Y79="","",個人エントリー!$Y79)</f>
        <v/>
      </c>
      <c r="M123" s="139" t="str">
        <f>IF(個人エントリー!$Z79="","",個人エントリー!$Z79)</f>
        <v/>
      </c>
      <c r="N123" s="135" t="str">
        <f>IF(個人エントリー!$AA79="","",個人エントリー!$AA79)</f>
        <v/>
      </c>
      <c r="O123" s="337" t="str">
        <f>IF(個人エントリー!$AB79="","",個人エントリー!$AB79)</f>
        <v/>
      </c>
      <c r="P123" s="131" t="str">
        <f>IF(個人エントリー!$AC79="","",個人エントリー!$AC79)</f>
        <v/>
      </c>
    </row>
    <row r="124" spans="1:16" ht="24" customHeight="1">
      <c r="A124" s="339">
        <v>75</v>
      </c>
      <c r="B124" s="132"/>
      <c r="C124" s="132" t="str">
        <f>IF(個人エントリー!$L80="","",個人エントリー!$L80&amp;個人エントリー!$M80&amp;個人エントリー!$N80)</f>
        <v/>
      </c>
      <c r="D124" s="506" t="str">
        <f>IF(個人エントリー!$P80="","",個人エントリー!$P80)</f>
        <v/>
      </c>
      <c r="E124" s="507"/>
      <c r="F124" s="140" t="str">
        <f>IF(個人エントリー!$X80="","",個人エントリー!$X80)</f>
        <v/>
      </c>
      <c r="G124" s="159" t="str">
        <f>IF(個人エントリー!$V80="","",個人エントリー!$V80)</f>
        <v/>
      </c>
      <c r="H124" s="160" t="str">
        <f>IF(個人エントリー!$W80="","",個人エントリー!$W80)</f>
        <v/>
      </c>
      <c r="I124" s="170" t="str">
        <f>IF(個人エントリー!$K80="","",個人エントリー!$G80)</f>
        <v/>
      </c>
      <c r="J124" s="90" t="str">
        <f>IF(個人エントリー!$I80="","",個人エントリー!$F80)</f>
        <v/>
      </c>
      <c r="K124" s="91" t="str">
        <f>IF(個人エントリー!$I80="","",個人エントリー!$E80)</f>
        <v/>
      </c>
      <c r="L124" s="84" t="str">
        <f>IF(個人エントリー!$Y80="","",個人エントリー!$Y80)</f>
        <v/>
      </c>
      <c r="M124" s="140" t="str">
        <f>IF(個人エントリー!$Z80="","",個人エントリー!$Z80)</f>
        <v/>
      </c>
      <c r="N124" s="136" t="str">
        <f>IF(個人エントリー!$AA80="","",個人エントリー!$AA80)</f>
        <v/>
      </c>
      <c r="O124" s="336" t="str">
        <f>IF(個人エントリー!$AB80="","",個人エントリー!$AB80)</f>
        <v/>
      </c>
      <c r="P124" s="132" t="str">
        <f>IF(個人エントリー!$AC80="","",個人エントリー!$AC80)</f>
        <v/>
      </c>
    </row>
    <row r="125" spans="1:16" ht="24" customHeight="1">
      <c r="A125" s="1" t="s">
        <v>37</v>
      </c>
      <c r="K125" s="1" t="s">
        <v>622</v>
      </c>
    </row>
    <row r="126" spans="1:16" ht="24" customHeight="1">
      <c r="A126" s="8" t="s">
        <v>38</v>
      </c>
      <c r="O126" s="8" t="s">
        <v>39</v>
      </c>
    </row>
    <row r="127" spans="1:16" ht="24" customHeight="1" thickBot="1">
      <c r="A127" s="106"/>
      <c r="B127" s="37" t="str">
        <f>IF(基本データ!$C$9="","",基本データ!$C$9)</f>
        <v/>
      </c>
      <c r="C127" s="16"/>
      <c r="D127" s="16"/>
      <c r="E127" s="16"/>
      <c r="F127" s="16"/>
      <c r="G127" s="16"/>
      <c r="H127" s="16"/>
      <c r="I127" s="172"/>
      <c r="J127" s="17"/>
      <c r="K127" s="16"/>
      <c r="L127" s="16"/>
      <c r="M127" s="16" t="s">
        <v>617</v>
      </c>
      <c r="N127" s="16"/>
      <c r="O127" s="512" t="str">
        <f>IF(基本データ!$J$5="","",基本データ!$J$5)</f>
        <v/>
      </c>
      <c r="P127" s="512"/>
    </row>
    <row r="128" spans="1:16" ht="24" customHeight="1"/>
    <row r="129" spans="1:16" ht="24" customHeight="1">
      <c r="B129" s="13" t="s">
        <v>48</v>
      </c>
      <c r="C129" s="13" t="s">
        <v>49</v>
      </c>
      <c r="D129" s="513" t="s">
        <v>92</v>
      </c>
      <c r="E129" s="514"/>
      <c r="F129" s="14" t="s">
        <v>586</v>
      </c>
      <c r="G129" s="82" t="s">
        <v>1611</v>
      </c>
      <c r="H129" s="15" t="s">
        <v>585</v>
      </c>
      <c r="I129" s="167" t="s">
        <v>1139</v>
      </c>
      <c r="J129" s="13" t="s">
        <v>1609</v>
      </c>
      <c r="K129" s="338" t="s">
        <v>1610</v>
      </c>
      <c r="L129" s="513" t="s">
        <v>91</v>
      </c>
      <c r="M129" s="515"/>
      <c r="N129" s="515"/>
      <c r="O129" s="338" t="s">
        <v>569</v>
      </c>
      <c r="P129" s="13" t="s">
        <v>1622</v>
      </c>
    </row>
    <row r="130" spans="1:16" ht="24" customHeight="1">
      <c r="A130" s="339">
        <v>76</v>
      </c>
      <c r="B130" s="130"/>
      <c r="C130" s="130" t="str">
        <f>IF(個人エントリー!$L81="","",個人エントリー!$L81&amp;個人エントリー!$M81&amp;個人エントリー!$N81)</f>
        <v/>
      </c>
      <c r="D130" s="508" t="str">
        <f>IF(個人エントリー!$P81="","",個人エントリー!$P81)</f>
        <v/>
      </c>
      <c r="E130" s="509"/>
      <c r="F130" s="138" t="str">
        <f>IF(個人エントリー!$X81="","",個人エントリー!$X81)</f>
        <v/>
      </c>
      <c r="G130" s="153" t="str">
        <f>IF(個人エントリー!$V81="","",個人エントリー!$V81)</f>
        <v/>
      </c>
      <c r="H130" s="154" t="str">
        <f>IF(個人エントリー!$W81="","",個人エントリー!$W81)</f>
        <v/>
      </c>
      <c r="I130" s="168" t="str">
        <f>IF(個人エントリー!$K81="","",個人エントリー!$G81)</f>
        <v/>
      </c>
      <c r="J130" s="86" t="str">
        <f>IF(個人エントリー!$I81="","",個人エントリー!$F81)</f>
        <v/>
      </c>
      <c r="K130" s="87" t="str">
        <f>IF(個人エントリー!$I81="","",個人エントリー!$E81)</f>
        <v/>
      </c>
      <c r="L130" s="94" t="str">
        <f>IF(個人エントリー!$Y81="","",個人エントリー!$Y81)</f>
        <v/>
      </c>
      <c r="M130" s="138" t="str">
        <f>IF(個人エントリー!$Z81="","",個人エントリー!$Z81)</f>
        <v/>
      </c>
      <c r="N130" s="134" t="str">
        <f>IF(個人エントリー!$AA81="","",個人エントリー!$AA81)</f>
        <v/>
      </c>
      <c r="O130" s="155" t="str">
        <f>IF(個人エントリー!$AB81="","",個人エントリー!$AB81)</f>
        <v/>
      </c>
      <c r="P130" s="156" t="str">
        <f>IF(個人エントリー!$AC81="","",個人エントリー!$AC81)</f>
        <v/>
      </c>
    </row>
    <row r="131" spans="1:16" ht="24" customHeight="1">
      <c r="A131" s="339">
        <v>77</v>
      </c>
      <c r="B131" s="131"/>
      <c r="C131" s="131" t="str">
        <f>IF(個人エントリー!$L82="","",個人エントリー!$L82&amp;個人エントリー!$M82&amp;個人エントリー!$N82)</f>
        <v/>
      </c>
      <c r="D131" s="510" t="str">
        <f>IF(個人エントリー!$P82="","",個人エントリー!$P82)</f>
        <v/>
      </c>
      <c r="E131" s="511"/>
      <c r="F131" s="139" t="str">
        <f>IF(個人エントリー!$X82="","",個人エントリー!$X82)</f>
        <v/>
      </c>
      <c r="G131" s="157" t="str">
        <f>IF(個人エントリー!$V82="","",個人エントリー!$V82)</f>
        <v/>
      </c>
      <c r="H131" s="158" t="str">
        <f>IF(個人エントリー!$W82="","",個人エントリー!$W82)</f>
        <v/>
      </c>
      <c r="I131" s="169" t="str">
        <f>IF(個人エントリー!$K82="","",個人エントリー!$G82)</f>
        <v/>
      </c>
      <c r="J131" s="88" t="str">
        <f>IF(個人エントリー!$I82="","",個人エントリー!$F82)</f>
        <v/>
      </c>
      <c r="K131" s="89" t="str">
        <f>IF(個人エントリー!$I82="","",個人エントリー!$E82)</f>
        <v/>
      </c>
      <c r="L131" s="83" t="str">
        <f>IF(個人エントリー!$Y82="","",個人エントリー!$Y82)</f>
        <v/>
      </c>
      <c r="M131" s="139" t="str">
        <f>IF(個人エントリー!$Z82="","",個人エントリー!$Z82)</f>
        <v/>
      </c>
      <c r="N131" s="135" t="str">
        <f>IF(個人エントリー!$AA82="","",個人エントリー!$AA82)</f>
        <v/>
      </c>
      <c r="O131" s="337" t="str">
        <f>IF(個人エントリー!$AB82="","",個人エントリー!$AB82)</f>
        <v/>
      </c>
      <c r="P131" s="131" t="str">
        <f>IF(個人エントリー!$AC82="","",個人エントリー!$AC82)</f>
        <v/>
      </c>
    </row>
    <row r="132" spans="1:16" ht="24" customHeight="1">
      <c r="A132" s="339">
        <v>78</v>
      </c>
      <c r="B132" s="131"/>
      <c r="C132" s="131" t="str">
        <f>IF(個人エントリー!$L83="","",個人エントリー!$L83&amp;個人エントリー!$M83&amp;個人エントリー!$N83)</f>
        <v/>
      </c>
      <c r="D132" s="510" t="str">
        <f>IF(個人エントリー!$P83="","",個人エントリー!$P83)</f>
        <v/>
      </c>
      <c r="E132" s="511"/>
      <c r="F132" s="139" t="str">
        <f>IF(個人エントリー!$X83="","",個人エントリー!$X83)</f>
        <v/>
      </c>
      <c r="G132" s="157" t="str">
        <f>IF(個人エントリー!$V83="","",個人エントリー!$V83)</f>
        <v/>
      </c>
      <c r="H132" s="158" t="str">
        <f>IF(個人エントリー!$W83="","",個人エントリー!$W83)</f>
        <v/>
      </c>
      <c r="I132" s="169" t="str">
        <f>IF(個人エントリー!$K83="","",個人エントリー!$G83)</f>
        <v/>
      </c>
      <c r="J132" s="88" t="str">
        <f>IF(個人エントリー!$I83="","",個人エントリー!$F83)</f>
        <v/>
      </c>
      <c r="K132" s="89" t="str">
        <f>IF(個人エントリー!$I83="","",個人エントリー!$E83)</f>
        <v/>
      </c>
      <c r="L132" s="83" t="str">
        <f>IF(個人エントリー!$Y83="","",個人エントリー!$Y83)</f>
        <v/>
      </c>
      <c r="M132" s="139" t="str">
        <f>IF(個人エントリー!$Z83="","",個人エントリー!$Z83)</f>
        <v/>
      </c>
      <c r="N132" s="135" t="str">
        <f>IF(個人エントリー!$AA83="","",個人エントリー!$AA83)</f>
        <v/>
      </c>
      <c r="O132" s="337" t="str">
        <f>IF(個人エントリー!$AB83="","",個人エントリー!$AB83)</f>
        <v/>
      </c>
      <c r="P132" s="131" t="str">
        <f>IF(個人エントリー!$AC83="","",個人エントリー!$AC83)</f>
        <v/>
      </c>
    </row>
    <row r="133" spans="1:16" ht="24" customHeight="1">
      <c r="A133" s="339">
        <v>79</v>
      </c>
      <c r="B133" s="131"/>
      <c r="C133" s="131" t="str">
        <f>IF(個人エントリー!$L84="","",個人エントリー!$L84&amp;個人エントリー!$M84&amp;個人エントリー!$N84)</f>
        <v/>
      </c>
      <c r="D133" s="510" t="str">
        <f>IF(個人エントリー!$P84="","",個人エントリー!$P84)</f>
        <v/>
      </c>
      <c r="E133" s="511"/>
      <c r="F133" s="139" t="str">
        <f>IF(個人エントリー!$X84="","",個人エントリー!$X84)</f>
        <v/>
      </c>
      <c r="G133" s="157" t="str">
        <f>IF(個人エントリー!$V84="","",個人エントリー!$V84)</f>
        <v/>
      </c>
      <c r="H133" s="158" t="str">
        <f>IF(個人エントリー!$W84="","",個人エントリー!$W84)</f>
        <v/>
      </c>
      <c r="I133" s="169" t="str">
        <f>IF(個人エントリー!$K84="","",個人エントリー!$G84)</f>
        <v/>
      </c>
      <c r="J133" s="88" t="str">
        <f>IF(個人エントリー!$I84="","",個人エントリー!$F84)</f>
        <v/>
      </c>
      <c r="K133" s="89" t="str">
        <f>IF(個人エントリー!$I84="","",個人エントリー!$E84)</f>
        <v/>
      </c>
      <c r="L133" s="83" t="str">
        <f>IF(個人エントリー!$Y84="","",個人エントリー!$Y84)</f>
        <v/>
      </c>
      <c r="M133" s="139" t="str">
        <f>IF(個人エントリー!$Z84="","",個人エントリー!$Z84)</f>
        <v/>
      </c>
      <c r="N133" s="135" t="str">
        <f>IF(個人エントリー!$AA84="","",個人エントリー!$AA84)</f>
        <v/>
      </c>
      <c r="O133" s="337" t="str">
        <f>IF(個人エントリー!$AB84="","",個人エントリー!$AB84)</f>
        <v/>
      </c>
      <c r="P133" s="131" t="str">
        <f>IF(個人エントリー!$AC84="","",個人エントリー!$AC84)</f>
        <v/>
      </c>
    </row>
    <row r="134" spans="1:16" ht="24" customHeight="1">
      <c r="A134" s="339">
        <v>80</v>
      </c>
      <c r="B134" s="132"/>
      <c r="C134" s="132" t="str">
        <f>IF(個人エントリー!$L85="","",個人エントリー!$L85&amp;個人エントリー!$M85&amp;個人エントリー!$N85)</f>
        <v/>
      </c>
      <c r="D134" s="506" t="str">
        <f>IF(個人エントリー!$P85="","",個人エントリー!$P85)</f>
        <v/>
      </c>
      <c r="E134" s="507"/>
      <c r="F134" s="140" t="str">
        <f>IF(個人エントリー!$X85="","",個人エントリー!$X85)</f>
        <v/>
      </c>
      <c r="G134" s="159" t="str">
        <f>IF(個人エントリー!$V85="","",個人エントリー!$V85)</f>
        <v/>
      </c>
      <c r="H134" s="160" t="str">
        <f>IF(個人エントリー!$W85="","",個人エントリー!$W85)</f>
        <v/>
      </c>
      <c r="I134" s="170" t="str">
        <f>IF(個人エントリー!$K85="","",個人エントリー!$G85)</f>
        <v/>
      </c>
      <c r="J134" s="90" t="str">
        <f>IF(個人エントリー!$I85="","",個人エントリー!$F85)</f>
        <v/>
      </c>
      <c r="K134" s="91" t="str">
        <f>IF(個人エントリー!$I85="","",個人エントリー!$E85)</f>
        <v/>
      </c>
      <c r="L134" s="84" t="str">
        <f>IF(個人エントリー!$Y85="","",個人エントリー!$Y85)</f>
        <v/>
      </c>
      <c r="M134" s="140" t="str">
        <f>IF(個人エントリー!$Z85="","",個人エントリー!$Z85)</f>
        <v/>
      </c>
      <c r="N134" s="136" t="str">
        <f>IF(個人エントリー!$AA85="","",個人エントリー!$AA85)</f>
        <v/>
      </c>
      <c r="O134" s="336" t="str">
        <f>IF(個人エントリー!$AB85="","",個人エントリー!$AB85)</f>
        <v/>
      </c>
      <c r="P134" s="132" t="str">
        <f>IF(個人エントリー!$AC85="","",個人エントリー!$AC85)</f>
        <v/>
      </c>
    </row>
    <row r="135" spans="1:16" ht="24" customHeight="1">
      <c r="A135" s="339">
        <v>81</v>
      </c>
      <c r="B135" s="133"/>
      <c r="C135" s="133" t="str">
        <f>IF(個人エントリー!$L86="","",個人エントリー!$L86&amp;個人エントリー!$M86&amp;個人エントリー!$N86)</f>
        <v/>
      </c>
      <c r="D135" s="508" t="str">
        <f>IF(個人エントリー!$P86="","",個人エントリー!$P86)</f>
        <v/>
      </c>
      <c r="E135" s="509"/>
      <c r="F135" s="141" t="str">
        <f>IF(個人エントリー!$X86="","",個人エントリー!$X86)</f>
        <v/>
      </c>
      <c r="G135" s="161" t="str">
        <f>IF(個人エントリー!$V86="","",個人エントリー!$V86)</f>
        <v/>
      </c>
      <c r="H135" s="162" t="str">
        <f>IF(個人エントリー!$W86="","",個人エントリー!$W86)</f>
        <v/>
      </c>
      <c r="I135" s="171" t="str">
        <f>IF(個人エントリー!$K86="","",個人エントリー!$G86)</f>
        <v/>
      </c>
      <c r="J135" s="92" t="str">
        <f>IF(個人エントリー!$I86="","",個人エントリー!$F86)</f>
        <v/>
      </c>
      <c r="K135" s="93" t="str">
        <f>IF(個人エントリー!$I86="","",個人エントリー!$E86)</f>
        <v/>
      </c>
      <c r="L135" s="85" t="str">
        <f>IF(個人エントリー!$Y86="","",個人エントリー!$Y86)</f>
        <v/>
      </c>
      <c r="M135" s="141" t="str">
        <f>IF(個人エントリー!$Z86="","",個人エントリー!$Z86)</f>
        <v/>
      </c>
      <c r="N135" s="137" t="str">
        <f>IF(個人エントリー!$AA86="","",個人エントリー!$AA86)</f>
        <v/>
      </c>
      <c r="O135" s="163" t="str">
        <f>IF(個人エントリー!$AB86="","",個人エントリー!$AB86)</f>
        <v/>
      </c>
      <c r="P135" s="133" t="str">
        <f>IF(個人エントリー!$AC86="","",個人エントリー!$AC86)</f>
        <v/>
      </c>
    </row>
    <row r="136" spans="1:16" ht="24" customHeight="1">
      <c r="A136" s="339">
        <v>82</v>
      </c>
      <c r="B136" s="131"/>
      <c r="C136" s="131" t="str">
        <f>IF(個人エントリー!$L87="","",個人エントリー!$L87&amp;個人エントリー!$M87&amp;個人エントリー!$N87)</f>
        <v/>
      </c>
      <c r="D136" s="510" t="str">
        <f>IF(個人エントリー!$P87="","",個人エントリー!$P87)</f>
        <v/>
      </c>
      <c r="E136" s="511"/>
      <c r="F136" s="139" t="str">
        <f>IF(個人エントリー!$X87="","",個人エントリー!$X87)</f>
        <v/>
      </c>
      <c r="G136" s="157" t="str">
        <f>IF(個人エントリー!$V87="","",個人エントリー!$V87)</f>
        <v/>
      </c>
      <c r="H136" s="158" t="str">
        <f>IF(個人エントリー!$W87="","",個人エントリー!$W87)</f>
        <v/>
      </c>
      <c r="I136" s="169" t="str">
        <f>IF(個人エントリー!$K87="","",個人エントリー!$G87)</f>
        <v/>
      </c>
      <c r="J136" s="88" t="str">
        <f>IF(個人エントリー!$I87="","",個人エントリー!$F87)</f>
        <v/>
      </c>
      <c r="K136" s="89" t="str">
        <f>IF(個人エントリー!$I87="","",個人エントリー!$E87)</f>
        <v/>
      </c>
      <c r="L136" s="83" t="str">
        <f>IF(個人エントリー!$Y87="","",個人エントリー!$Y87)</f>
        <v/>
      </c>
      <c r="M136" s="139" t="str">
        <f>IF(個人エントリー!$Z87="","",個人エントリー!$Z87)</f>
        <v/>
      </c>
      <c r="N136" s="135" t="str">
        <f>IF(個人エントリー!$AA87="","",個人エントリー!$AA87)</f>
        <v/>
      </c>
      <c r="O136" s="337" t="str">
        <f>IF(個人エントリー!$AB87="","",個人エントリー!$AB87)</f>
        <v/>
      </c>
      <c r="P136" s="131" t="str">
        <f>IF(個人エントリー!$AC87="","",個人エントリー!$AC87)</f>
        <v/>
      </c>
    </row>
    <row r="137" spans="1:16" ht="24" customHeight="1">
      <c r="A137" s="339">
        <v>83</v>
      </c>
      <c r="B137" s="131"/>
      <c r="C137" s="131" t="str">
        <f>IF(個人エントリー!$L88="","",個人エントリー!$L88&amp;個人エントリー!$M88&amp;個人エントリー!$N88)</f>
        <v/>
      </c>
      <c r="D137" s="510" t="str">
        <f>IF(個人エントリー!$P88="","",個人エントリー!$P88)</f>
        <v/>
      </c>
      <c r="E137" s="511"/>
      <c r="F137" s="139" t="str">
        <f>IF(個人エントリー!$X88="","",個人エントリー!$X88)</f>
        <v/>
      </c>
      <c r="G137" s="157" t="str">
        <f>IF(個人エントリー!$V88="","",個人エントリー!$V88)</f>
        <v/>
      </c>
      <c r="H137" s="158" t="str">
        <f>IF(個人エントリー!$W88="","",個人エントリー!$W88)</f>
        <v/>
      </c>
      <c r="I137" s="169" t="str">
        <f>IF(個人エントリー!$K88="","",個人エントリー!$G88)</f>
        <v/>
      </c>
      <c r="J137" s="88" t="str">
        <f>IF(個人エントリー!$I88="","",個人エントリー!$F88)</f>
        <v/>
      </c>
      <c r="K137" s="89" t="str">
        <f>IF(個人エントリー!$I88="","",個人エントリー!$E88)</f>
        <v/>
      </c>
      <c r="L137" s="83" t="str">
        <f>IF(個人エントリー!$Y88="","",個人エントリー!$Y88)</f>
        <v/>
      </c>
      <c r="M137" s="139" t="str">
        <f>IF(個人エントリー!$Z88="","",個人エントリー!$Z88)</f>
        <v/>
      </c>
      <c r="N137" s="135" t="str">
        <f>IF(個人エントリー!$AA88="","",個人エントリー!$AA88)</f>
        <v/>
      </c>
      <c r="O137" s="337" t="str">
        <f>IF(個人エントリー!$AB88="","",個人エントリー!$AB88)</f>
        <v/>
      </c>
      <c r="P137" s="131" t="str">
        <f>IF(個人エントリー!$AC88="","",個人エントリー!$AC88)</f>
        <v/>
      </c>
    </row>
    <row r="138" spans="1:16" ht="24" customHeight="1">
      <c r="A138" s="339">
        <v>84</v>
      </c>
      <c r="B138" s="131"/>
      <c r="C138" s="131" t="str">
        <f>IF(個人エントリー!$L89="","",個人エントリー!$L89&amp;個人エントリー!$M89&amp;個人エントリー!$N89)</f>
        <v/>
      </c>
      <c r="D138" s="510" t="str">
        <f>IF(個人エントリー!$P89="","",個人エントリー!$P89)</f>
        <v/>
      </c>
      <c r="E138" s="511"/>
      <c r="F138" s="139" t="str">
        <f>IF(個人エントリー!$X89="","",個人エントリー!$X89)</f>
        <v/>
      </c>
      <c r="G138" s="157" t="str">
        <f>IF(個人エントリー!$V89="","",個人エントリー!$V89)</f>
        <v/>
      </c>
      <c r="H138" s="158" t="str">
        <f>IF(個人エントリー!$W89="","",個人エントリー!$W89)</f>
        <v/>
      </c>
      <c r="I138" s="169" t="str">
        <f>IF(個人エントリー!$K89="","",個人エントリー!$G89)</f>
        <v/>
      </c>
      <c r="J138" s="88" t="str">
        <f>IF(個人エントリー!$I89="","",個人エントリー!$F89)</f>
        <v/>
      </c>
      <c r="K138" s="89" t="str">
        <f>IF(個人エントリー!$I89="","",個人エントリー!$E89)</f>
        <v/>
      </c>
      <c r="L138" s="83" t="str">
        <f>IF(個人エントリー!$Y89="","",個人エントリー!$Y89)</f>
        <v/>
      </c>
      <c r="M138" s="139" t="str">
        <f>IF(個人エントリー!$Z89="","",個人エントリー!$Z89)</f>
        <v/>
      </c>
      <c r="N138" s="135" t="str">
        <f>IF(個人エントリー!$AA89="","",個人エントリー!$AA89)</f>
        <v/>
      </c>
      <c r="O138" s="337" t="str">
        <f>IF(個人エントリー!$AB89="","",個人エントリー!$AB89)</f>
        <v/>
      </c>
      <c r="P138" s="131" t="str">
        <f>IF(個人エントリー!$AC89="","",個人エントリー!$AC89)</f>
        <v/>
      </c>
    </row>
    <row r="139" spans="1:16" ht="24" customHeight="1">
      <c r="A139" s="339">
        <v>85</v>
      </c>
      <c r="B139" s="132"/>
      <c r="C139" s="132" t="str">
        <f>IF(個人エントリー!$L90="","",個人エントリー!$L90&amp;個人エントリー!$M90&amp;個人エントリー!$N90)</f>
        <v/>
      </c>
      <c r="D139" s="506" t="str">
        <f>IF(個人エントリー!$P90="","",個人エントリー!$P90)</f>
        <v/>
      </c>
      <c r="E139" s="507"/>
      <c r="F139" s="140" t="str">
        <f>IF(個人エントリー!$X90="","",個人エントリー!$X90)</f>
        <v/>
      </c>
      <c r="G139" s="159" t="str">
        <f>IF(個人エントリー!$V90="","",個人エントリー!$V90)</f>
        <v/>
      </c>
      <c r="H139" s="160" t="str">
        <f>IF(個人エントリー!$W90="","",個人エントリー!$W90)</f>
        <v/>
      </c>
      <c r="I139" s="170" t="str">
        <f>IF(個人エントリー!$K90="","",個人エントリー!$G90)</f>
        <v/>
      </c>
      <c r="J139" s="90" t="str">
        <f>IF(個人エントリー!$I90="","",個人エントリー!$F90)</f>
        <v/>
      </c>
      <c r="K139" s="91" t="str">
        <f>IF(個人エントリー!$I90="","",個人エントリー!$E90)</f>
        <v/>
      </c>
      <c r="L139" s="84" t="str">
        <f>IF(個人エントリー!$Y90="","",個人エントリー!$Y90)</f>
        <v/>
      </c>
      <c r="M139" s="140" t="str">
        <f>IF(個人エントリー!$Z90="","",個人エントリー!$Z90)</f>
        <v/>
      </c>
      <c r="N139" s="136" t="str">
        <f>IF(個人エントリー!$AA90="","",個人エントリー!$AA90)</f>
        <v/>
      </c>
      <c r="O139" s="336" t="str">
        <f>IF(個人エントリー!$AB90="","",個人エントリー!$AB90)</f>
        <v/>
      </c>
      <c r="P139" s="132" t="str">
        <f>IF(個人エントリー!$AC90="","",個人エントリー!$AC90)</f>
        <v/>
      </c>
    </row>
    <row r="140" spans="1:16" ht="24" customHeight="1">
      <c r="A140" s="339">
        <v>86</v>
      </c>
      <c r="B140" s="130"/>
      <c r="C140" s="130" t="str">
        <f>IF(個人エントリー!$L91="","",個人エントリー!$L91&amp;個人エントリー!$M91&amp;個人エントリー!$N91)</f>
        <v/>
      </c>
      <c r="D140" s="508" t="str">
        <f>IF(個人エントリー!$P91="","",個人エントリー!$P91)</f>
        <v/>
      </c>
      <c r="E140" s="509"/>
      <c r="F140" s="138" t="str">
        <f>IF(個人エントリー!$X91="","",個人エントリー!$X91)</f>
        <v/>
      </c>
      <c r="G140" s="153" t="str">
        <f>IF(個人エントリー!$V91="","",個人エントリー!$V91)</f>
        <v/>
      </c>
      <c r="H140" s="154" t="str">
        <f>IF(個人エントリー!$W91="","",個人エントリー!$W91)</f>
        <v/>
      </c>
      <c r="I140" s="168" t="str">
        <f>IF(個人エントリー!$K91="","",個人エントリー!$G91)</f>
        <v/>
      </c>
      <c r="J140" s="86" t="str">
        <f>IF(個人エントリー!$I91="","",個人エントリー!$F91)</f>
        <v/>
      </c>
      <c r="K140" s="87" t="str">
        <f>IF(個人エントリー!$I91="","",個人エントリー!$E91)</f>
        <v/>
      </c>
      <c r="L140" s="94" t="str">
        <f>IF(個人エントリー!$Y91="","",個人エントリー!$Y91)</f>
        <v/>
      </c>
      <c r="M140" s="138" t="str">
        <f>IF(個人エントリー!$Z91="","",個人エントリー!$Z91)</f>
        <v/>
      </c>
      <c r="N140" s="134" t="str">
        <f>IF(個人エントリー!$AA91="","",個人エントリー!$AA91)</f>
        <v/>
      </c>
      <c r="O140" s="155" t="str">
        <f>IF(個人エントリー!$AB91="","",個人エントリー!$AB91)</f>
        <v/>
      </c>
      <c r="P140" s="156" t="str">
        <f>IF(個人エントリー!$AC91="","",個人エントリー!$AC91)</f>
        <v/>
      </c>
    </row>
    <row r="141" spans="1:16" ht="24" customHeight="1">
      <c r="A141" s="339">
        <v>87</v>
      </c>
      <c r="B141" s="131"/>
      <c r="C141" s="131" t="str">
        <f>IF(個人エントリー!$L92="","",個人エントリー!$L92&amp;個人エントリー!$M92&amp;個人エントリー!$N92)</f>
        <v/>
      </c>
      <c r="D141" s="510" t="str">
        <f>IF(個人エントリー!$P92="","",個人エントリー!$P92)</f>
        <v/>
      </c>
      <c r="E141" s="511"/>
      <c r="F141" s="139" t="str">
        <f>IF(個人エントリー!$X92="","",個人エントリー!$X92)</f>
        <v/>
      </c>
      <c r="G141" s="157" t="str">
        <f>IF(個人エントリー!$V92="","",個人エントリー!$V92)</f>
        <v/>
      </c>
      <c r="H141" s="158" t="str">
        <f>IF(個人エントリー!$W92="","",個人エントリー!$W92)</f>
        <v/>
      </c>
      <c r="I141" s="169" t="str">
        <f>IF(個人エントリー!$K92="","",個人エントリー!$G92)</f>
        <v/>
      </c>
      <c r="J141" s="88" t="str">
        <f>IF(個人エントリー!$I92="","",個人エントリー!$F92)</f>
        <v/>
      </c>
      <c r="K141" s="89" t="str">
        <f>IF(個人エントリー!$I92="","",個人エントリー!$E92)</f>
        <v/>
      </c>
      <c r="L141" s="83" t="str">
        <f>IF(個人エントリー!$Y92="","",個人エントリー!$Y92)</f>
        <v/>
      </c>
      <c r="M141" s="139" t="str">
        <f>IF(個人エントリー!$Z92="","",個人エントリー!$Z92)</f>
        <v/>
      </c>
      <c r="N141" s="135" t="str">
        <f>IF(個人エントリー!$AA92="","",個人エントリー!$AA92)</f>
        <v/>
      </c>
      <c r="O141" s="337" t="str">
        <f>IF(個人エントリー!$AB92="","",個人エントリー!$AB92)</f>
        <v/>
      </c>
      <c r="P141" s="131" t="str">
        <f>IF(個人エントリー!$AC92="","",個人エントリー!$AC92)</f>
        <v/>
      </c>
    </row>
    <row r="142" spans="1:16" ht="24" customHeight="1">
      <c r="A142" s="339">
        <v>88</v>
      </c>
      <c r="B142" s="131"/>
      <c r="C142" s="131" t="str">
        <f>IF(個人エントリー!$L93="","",個人エントリー!$L93&amp;個人エントリー!$M93&amp;個人エントリー!$N93)</f>
        <v/>
      </c>
      <c r="D142" s="510" t="str">
        <f>IF(個人エントリー!$P93="","",個人エントリー!$P93)</f>
        <v/>
      </c>
      <c r="E142" s="511"/>
      <c r="F142" s="139" t="str">
        <f>IF(個人エントリー!$X93="","",個人エントリー!$X93)</f>
        <v/>
      </c>
      <c r="G142" s="157" t="str">
        <f>IF(個人エントリー!$V93="","",個人エントリー!$V93)</f>
        <v/>
      </c>
      <c r="H142" s="158" t="str">
        <f>IF(個人エントリー!$W93="","",個人エントリー!$W93)</f>
        <v/>
      </c>
      <c r="I142" s="169" t="str">
        <f>IF(個人エントリー!$K93="","",個人エントリー!$G93)</f>
        <v/>
      </c>
      <c r="J142" s="88" t="str">
        <f>IF(個人エントリー!$I93="","",個人エントリー!$F93)</f>
        <v/>
      </c>
      <c r="K142" s="89" t="str">
        <f>IF(個人エントリー!$I93="","",個人エントリー!$E93)</f>
        <v/>
      </c>
      <c r="L142" s="83" t="str">
        <f>IF(個人エントリー!$Y93="","",個人エントリー!$Y93)</f>
        <v/>
      </c>
      <c r="M142" s="139" t="str">
        <f>IF(個人エントリー!$Z93="","",個人エントリー!$Z93)</f>
        <v/>
      </c>
      <c r="N142" s="135" t="str">
        <f>IF(個人エントリー!$AA93="","",個人エントリー!$AA93)</f>
        <v/>
      </c>
      <c r="O142" s="337" t="str">
        <f>IF(個人エントリー!$AB93="","",個人エントリー!$AB93)</f>
        <v/>
      </c>
      <c r="P142" s="131" t="str">
        <f>IF(個人エントリー!$AC93="","",個人エントリー!$AC93)</f>
        <v/>
      </c>
    </row>
    <row r="143" spans="1:16" ht="24" customHeight="1">
      <c r="A143" s="339">
        <v>89</v>
      </c>
      <c r="B143" s="131"/>
      <c r="C143" s="131" t="str">
        <f>IF(個人エントリー!$L94="","",個人エントリー!$L94&amp;個人エントリー!$M94&amp;個人エントリー!$N94)</f>
        <v/>
      </c>
      <c r="D143" s="510" t="str">
        <f>IF(個人エントリー!$P94="","",個人エントリー!$P94)</f>
        <v/>
      </c>
      <c r="E143" s="511"/>
      <c r="F143" s="139" t="str">
        <f>IF(個人エントリー!$X94="","",個人エントリー!$X94)</f>
        <v/>
      </c>
      <c r="G143" s="157" t="str">
        <f>IF(個人エントリー!$V94="","",個人エントリー!$V94)</f>
        <v/>
      </c>
      <c r="H143" s="158" t="str">
        <f>IF(個人エントリー!$W94="","",個人エントリー!$W94)</f>
        <v/>
      </c>
      <c r="I143" s="169" t="str">
        <f>IF(個人エントリー!$K94="","",個人エントリー!$G94)</f>
        <v/>
      </c>
      <c r="J143" s="88" t="str">
        <f>IF(個人エントリー!$I94="","",個人エントリー!$F94)</f>
        <v/>
      </c>
      <c r="K143" s="89" t="str">
        <f>IF(個人エントリー!$I94="","",個人エントリー!$E94)</f>
        <v/>
      </c>
      <c r="L143" s="83" t="str">
        <f>IF(個人エントリー!$Y94="","",個人エントリー!$Y94)</f>
        <v/>
      </c>
      <c r="M143" s="139" t="str">
        <f>IF(個人エントリー!$Z94="","",個人エントリー!$Z94)</f>
        <v/>
      </c>
      <c r="N143" s="135" t="str">
        <f>IF(個人エントリー!$AA94="","",個人エントリー!$AA94)</f>
        <v/>
      </c>
      <c r="O143" s="337" t="str">
        <f>IF(個人エントリー!$AB94="","",個人エントリー!$AB94)</f>
        <v/>
      </c>
      <c r="P143" s="131" t="str">
        <f>IF(個人エントリー!$AC94="","",個人エントリー!$AC94)</f>
        <v/>
      </c>
    </row>
    <row r="144" spans="1:16" ht="24" customHeight="1">
      <c r="A144" s="339">
        <v>90</v>
      </c>
      <c r="B144" s="132"/>
      <c r="C144" s="132" t="str">
        <f>IF(個人エントリー!$L95="","",個人エントリー!$L95&amp;個人エントリー!$M95&amp;個人エントリー!$N95)</f>
        <v/>
      </c>
      <c r="D144" s="506" t="str">
        <f>IF(個人エントリー!$P95="","",個人エントリー!$P95)</f>
        <v/>
      </c>
      <c r="E144" s="507"/>
      <c r="F144" s="140" t="str">
        <f>IF(個人エントリー!$X95="","",個人エントリー!$X95)</f>
        <v/>
      </c>
      <c r="G144" s="159" t="str">
        <f>IF(個人エントリー!$V95="","",個人エントリー!$V95)</f>
        <v/>
      </c>
      <c r="H144" s="160" t="str">
        <f>IF(個人エントリー!$W95="","",個人エントリー!$W95)</f>
        <v/>
      </c>
      <c r="I144" s="170" t="str">
        <f>IF(個人エントリー!$K95="","",個人エントリー!$G95)</f>
        <v/>
      </c>
      <c r="J144" s="90" t="str">
        <f>IF(個人エントリー!$I95="","",個人エントリー!$F95)</f>
        <v/>
      </c>
      <c r="K144" s="91" t="str">
        <f>IF(個人エントリー!$I95="","",個人エントリー!$E95)</f>
        <v/>
      </c>
      <c r="L144" s="84" t="str">
        <f>IF(個人エントリー!$Y95="","",個人エントリー!$Y95)</f>
        <v/>
      </c>
      <c r="M144" s="140" t="str">
        <f>IF(個人エントリー!$Z95="","",個人エントリー!$Z95)</f>
        <v/>
      </c>
      <c r="N144" s="136" t="str">
        <f>IF(個人エントリー!$AA95="","",個人エントリー!$AA95)</f>
        <v/>
      </c>
      <c r="O144" s="336" t="str">
        <f>IF(個人エントリー!$AB95="","",個人エントリー!$AB95)</f>
        <v/>
      </c>
      <c r="P144" s="132" t="str">
        <f>IF(個人エントリー!$AC95="","",個人エントリー!$AC95)</f>
        <v/>
      </c>
    </row>
    <row r="145" spans="1:16" ht="24" customHeight="1">
      <c r="A145" s="339">
        <v>91</v>
      </c>
      <c r="B145" s="133"/>
      <c r="C145" s="133" t="str">
        <f>IF(個人エントリー!$L96="","",個人エントリー!$L96&amp;個人エントリー!$M96&amp;個人エントリー!$N96)</f>
        <v/>
      </c>
      <c r="D145" s="508" t="str">
        <f>IF(個人エントリー!$P96="","",個人エントリー!$P96)</f>
        <v/>
      </c>
      <c r="E145" s="509"/>
      <c r="F145" s="141" t="str">
        <f>IF(個人エントリー!$X96="","",個人エントリー!$X96)</f>
        <v/>
      </c>
      <c r="G145" s="161" t="str">
        <f>IF(個人エントリー!$V96="","",個人エントリー!$V96)</f>
        <v/>
      </c>
      <c r="H145" s="162" t="str">
        <f>IF(個人エントリー!$W96="","",個人エントリー!$W96)</f>
        <v/>
      </c>
      <c r="I145" s="171" t="str">
        <f>IF(個人エントリー!$K96="","",個人エントリー!$G96)</f>
        <v/>
      </c>
      <c r="J145" s="92" t="str">
        <f>IF(個人エントリー!$I96="","",個人エントリー!$F96)</f>
        <v/>
      </c>
      <c r="K145" s="93" t="str">
        <f>IF(個人エントリー!$I96="","",個人エントリー!$E96)</f>
        <v/>
      </c>
      <c r="L145" s="85" t="str">
        <f>IF(個人エントリー!$Y96="","",個人エントリー!$Y96)</f>
        <v/>
      </c>
      <c r="M145" s="141" t="str">
        <f>IF(個人エントリー!$Z96="","",個人エントリー!$Z96)</f>
        <v/>
      </c>
      <c r="N145" s="137" t="str">
        <f>IF(個人エントリー!$AA96="","",個人エントリー!$AA96)</f>
        <v/>
      </c>
      <c r="O145" s="163" t="str">
        <f>IF(個人エントリー!$AB96="","",個人エントリー!$AB96)</f>
        <v/>
      </c>
      <c r="P145" s="133" t="str">
        <f>IF(個人エントリー!$AC96="","",個人エントリー!$AC96)</f>
        <v/>
      </c>
    </row>
    <row r="146" spans="1:16" ht="24" customHeight="1">
      <c r="A146" s="339">
        <v>92</v>
      </c>
      <c r="B146" s="131"/>
      <c r="C146" s="131" t="str">
        <f>IF(個人エントリー!$L97="","",個人エントリー!$L97&amp;個人エントリー!$M97&amp;個人エントリー!$N97)</f>
        <v/>
      </c>
      <c r="D146" s="510" t="str">
        <f>IF(個人エントリー!$P97="","",個人エントリー!$P97)</f>
        <v/>
      </c>
      <c r="E146" s="511"/>
      <c r="F146" s="139" t="str">
        <f>IF(個人エントリー!$X97="","",個人エントリー!$X97)</f>
        <v/>
      </c>
      <c r="G146" s="157" t="str">
        <f>IF(個人エントリー!$V97="","",個人エントリー!$V97)</f>
        <v/>
      </c>
      <c r="H146" s="158" t="str">
        <f>IF(個人エントリー!$W97="","",個人エントリー!$W97)</f>
        <v/>
      </c>
      <c r="I146" s="169" t="str">
        <f>IF(個人エントリー!$K97="","",個人エントリー!$G97)</f>
        <v/>
      </c>
      <c r="J146" s="88" t="str">
        <f>IF(個人エントリー!$I97="","",個人エントリー!$F97)</f>
        <v/>
      </c>
      <c r="K146" s="89" t="str">
        <f>IF(個人エントリー!$I97="","",個人エントリー!$E97)</f>
        <v/>
      </c>
      <c r="L146" s="83" t="str">
        <f>IF(個人エントリー!$Y97="","",個人エントリー!$Y97)</f>
        <v/>
      </c>
      <c r="M146" s="139" t="str">
        <f>IF(個人エントリー!$Z97="","",個人エントリー!$Z97)</f>
        <v/>
      </c>
      <c r="N146" s="135" t="str">
        <f>IF(個人エントリー!$AA97="","",個人エントリー!$AA97)</f>
        <v/>
      </c>
      <c r="O146" s="337" t="str">
        <f>IF(個人エントリー!$AB97="","",個人エントリー!$AB97)</f>
        <v/>
      </c>
      <c r="P146" s="131" t="str">
        <f>IF(個人エントリー!$AC97="","",個人エントリー!$AC97)</f>
        <v/>
      </c>
    </row>
    <row r="147" spans="1:16" ht="24" customHeight="1">
      <c r="A147" s="339">
        <v>93</v>
      </c>
      <c r="B147" s="131"/>
      <c r="C147" s="131" t="str">
        <f>IF(個人エントリー!$L98="","",個人エントリー!$L98&amp;個人エントリー!$M98&amp;個人エントリー!$N98)</f>
        <v/>
      </c>
      <c r="D147" s="510" t="str">
        <f>IF(個人エントリー!$P98="","",個人エントリー!$P98)</f>
        <v/>
      </c>
      <c r="E147" s="511"/>
      <c r="F147" s="139" t="str">
        <f>IF(個人エントリー!$X98="","",個人エントリー!$X98)</f>
        <v/>
      </c>
      <c r="G147" s="157" t="str">
        <f>IF(個人エントリー!$V98="","",個人エントリー!$V98)</f>
        <v/>
      </c>
      <c r="H147" s="158" t="str">
        <f>IF(個人エントリー!$W98="","",個人エントリー!$W98)</f>
        <v/>
      </c>
      <c r="I147" s="169" t="str">
        <f>IF(個人エントリー!$K98="","",個人エントリー!$G98)</f>
        <v/>
      </c>
      <c r="J147" s="88" t="str">
        <f>IF(個人エントリー!$I98="","",個人エントリー!$F98)</f>
        <v/>
      </c>
      <c r="K147" s="89" t="str">
        <f>IF(個人エントリー!$I98="","",個人エントリー!$E98)</f>
        <v/>
      </c>
      <c r="L147" s="83" t="str">
        <f>IF(個人エントリー!$Y98="","",個人エントリー!$Y98)</f>
        <v/>
      </c>
      <c r="M147" s="139" t="str">
        <f>IF(個人エントリー!$Z98="","",個人エントリー!$Z98)</f>
        <v/>
      </c>
      <c r="N147" s="135" t="str">
        <f>IF(個人エントリー!$AA98="","",個人エントリー!$AA98)</f>
        <v/>
      </c>
      <c r="O147" s="337" t="str">
        <f>IF(個人エントリー!$AB98="","",個人エントリー!$AB98)</f>
        <v/>
      </c>
      <c r="P147" s="131" t="str">
        <f>IF(個人エントリー!$AC98="","",個人エントリー!$AC98)</f>
        <v/>
      </c>
    </row>
    <row r="148" spans="1:16" ht="24" customHeight="1">
      <c r="A148" s="339">
        <v>94</v>
      </c>
      <c r="B148" s="131"/>
      <c r="C148" s="131" t="str">
        <f>IF(個人エントリー!$L99="","",個人エントリー!$L99&amp;個人エントリー!$M99&amp;個人エントリー!$N99)</f>
        <v/>
      </c>
      <c r="D148" s="510" t="str">
        <f>IF(個人エントリー!$P99="","",個人エントリー!$P99)</f>
        <v/>
      </c>
      <c r="E148" s="511"/>
      <c r="F148" s="139" t="str">
        <f>IF(個人エントリー!$X99="","",個人エントリー!$X99)</f>
        <v/>
      </c>
      <c r="G148" s="157" t="str">
        <f>IF(個人エントリー!$V99="","",個人エントリー!$V99)</f>
        <v/>
      </c>
      <c r="H148" s="158" t="str">
        <f>IF(個人エントリー!$W99="","",個人エントリー!$W99)</f>
        <v/>
      </c>
      <c r="I148" s="169" t="str">
        <f>IF(個人エントリー!$K99="","",個人エントリー!$G99)</f>
        <v/>
      </c>
      <c r="J148" s="88" t="str">
        <f>IF(個人エントリー!$I99="","",個人エントリー!$F99)</f>
        <v/>
      </c>
      <c r="K148" s="89" t="str">
        <f>IF(個人エントリー!$I99="","",個人エントリー!$E99)</f>
        <v/>
      </c>
      <c r="L148" s="83" t="str">
        <f>IF(個人エントリー!$Y99="","",個人エントリー!$Y99)</f>
        <v/>
      </c>
      <c r="M148" s="139" t="str">
        <f>IF(個人エントリー!$Z99="","",個人エントリー!$Z99)</f>
        <v/>
      </c>
      <c r="N148" s="135" t="str">
        <f>IF(個人エントリー!$AA99="","",個人エントリー!$AA99)</f>
        <v/>
      </c>
      <c r="O148" s="337" t="str">
        <f>IF(個人エントリー!$AB99="","",個人エントリー!$AB99)</f>
        <v/>
      </c>
      <c r="P148" s="131" t="str">
        <f>IF(個人エントリー!$AC99="","",個人エントリー!$AC99)</f>
        <v/>
      </c>
    </row>
    <row r="149" spans="1:16" ht="24" customHeight="1">
      <c r="A149" s="339">
        <v>95</v>
      </c>
      <c r="B149" s="132"/>
      <c r="C149" s="132" t="str">
        <f>IF(個人エントリー!$L100="","",個人エントリー!$L100&amp;個人エントリー!$M100&amp;個人エントリー!$N100)</f>
        <v/>
      </c>
      <c r="D149" s="506" t="str">
        <f>IF(個人エントリー!$P100="","",個人エントリー!$P100)</f>
        <v/>
      </c>
      <c r="E149" s="507"/>
      <c r="F149" s="140" t="str">
        <f>IF(個人エントリー!$X100="","",個人エントリー!$X100)</f>
        <v/>
      </c>
      <c r="G149" s="159" t="str">
        <f>IF(個人エントリー!$V100="","",個人エントリー!$V100)</f>
        <v/>
      </c>
      <c r="H149" s="160" t="str">
        <f>IF(個人エントリー!$W100="","",個人エントリー!$W100)</f>
        <v/>
      </c>
      <c r="I149" s="170" t="str">
        <f>IF(個人エントリー!$K100="","",個人エントリー!$G100)</f>
        <v/>
      </c>
      <c r="J149" s="90" t="str">
        <f>IF(個人エントリー!$I100="","",個人エントリー!$F100)</f>
        <v/>
      </c>
      <c r="K149" s="91" t="str">
        <f>IF(個人エントリー!$I100="","",個人エントリー!$E100)</f>
        <v/>
      </c>
      <c r="L149" s="84" t="str">
        <f>IF(個人エントリー!$Y100="","",個人エントリー!$Y100)</f>
        <v/>
      </c>
      <c r="M149" s="140" t="str">
        <f>IF(個人エントリー!$Z100="","",個人エントリー!$Z100)</f>
        <v/>
      </c>
      <c r="N149" s="136" t="str">
        <f>IF(個人エントリー!$AA100="","",個人エントリー!$AA100)</f>
        <v/>
      </c>
      <c r="O149" s="336" t="str">
        <f>IF(個人エントリー!$AB100="","",個人エントリー!$AB100)</f>
        <v/>
      </c>
      <c r="P149" s="132" t="str">
        <f>IF(個人エントリー!$AC100="","",個人エントリー!$AC100)</f>
        <v/>
      </c>
    </row>
    <row r="150" spans="1:16" ht="24" customHeight="1">
      <c r="A150" s="339">
        <v>96</v>
      </c>
      <c r="B150" s="133"/>
      <c r="C150" s="133" t="str">
        <f>IF(個人エントリー!$L101="","",個人エントリー!$L101&amp;個人エントリー!$M101&amp;個人エントリー!$N101)</f>
        <v/>
      </c>
      <c r="D150" s="508" t="str">
        <f>IF(個人エントリー!$P101="","",個人エントリー!$P101)</f>
        <v/>
      </c>
      <c r="E150" s="509"/>
      <c r="F150" s="141" t="str">
        <f>IF(個人エントリー!$X101="","",個人エントリー!$X101)</f>
        <v/>
      </c>
      <c r="G150" s="161" t="str">
        <f>IF(個人エントリー!$V101="","",個人エントリー!$V101)</f>
        <v/>
      </c>
      <c r="H150" s="162" t="str">
        <f>IF(個人エントリー!$W101="","",個人エントリー!$W101)</f>
        <v/>
      </c>
      <c r="I150" s="171" t="str">
        <f>IF(個人エントリー!$K101="","",個人エントリー!$G101)</f>
        <v/>
      </c>
      <c r="J150" s="92" t="str">
        <f>IF(個人エントリー!$I101="","",個人エントリー!$F101)</f>
        <v/>
      </c>
      <c r="K150" s="93" t="str">
        <f>IF(個人エントリー!$I101="","",個人エントリー!$E101)</f>
        <v/>
      </c>
      <c r="L150" s="85" t="str">
        <f>IF(個人エントリー!$Y101="","",個人エントリー!$Y101)</f>
        <v/>
      </c>
      <c r="M150" s="141" t="str">
        <f>IF(個人エントリー!$Z101="","",個人エントリー!$Z101)</f>
        <v/>
      </c>
      <c r="N150" s="137" t="str">
        <f>IF(個人エントリー!$AA101="","",個人エントリー!$AA101)</f>
        <v/>
      </c>
      <c r="O150" s="163" t="str">
        <f>IF(個人エントリー!$AB101="","",個人エントリー!$AB101)</f>
        <v/>
      </c>
      <c r="P150" s="133" t="str">
        <f>IF(個人エントリー!$AC101="","",個人エントリー!$AC101)</f>
        <v/>
      </c>
    </row>
    <row r="151" spans="1:16" ht="24" customHeight="1">
      <c r="A151" s="339">
        <v>97</v>
      </c>
      <c r="B151" s="131"/>
      <c r="C151" s="131" t="str">
        <f>IF(個人エントリー!$L102="","",個人エントリー!$L102&amp;個人エントリー!$M102&amp;個人エントリー!$N102)</f>
        <v/>
      </c>
      <c r="D151" s="510" t="str">
        <f>IF(個人エントリー!$P102="","",個人エントリー!$P102)</f>
        <v/>
      </c>
      <c r="E151" s="511"/>
      <c r="F151" s="139" t="str">
        <f>IF(個人エントリー!$X102="","",個人エントリー!$X102)</f>
        <v/>
      </c>
      <c r="G151" s="157" t="str">
        <f>IF(個人エントリー!$V102="","",個人エントリー!$V102)</f>
        <v/>
      </c>
      <c r="H151" s="158" t="str">
        <f>IF(個人エントリー!$W102="","",個人エントリー!$W102)</f>
        <v/>
      </c>
      <c r="I151" s="169" t="str">
        <f>IF(個人エントリー!$K102="","",個人エントリー!$G102)</f>
        <v/>
      </c>
      <c r="J151" s="88" t="str">
        <f>IF(個人エントリー!$I102="","",個人エントリー!$F102)</f>
        <v/>
      </c>
      <c r="K151" s="89" t="str">
        <f>IF(個人エントリー!$I102="","",個人エントリー!$E102)</f>
        <v/>
      </c>
      <c r="L151" s="83" t="str">
        <f>IF(個人エントリー!$Y102="","",個人エントリー!$Y102)</f>
        <v/>
      </c>
      <c r="M151" s="139" t="str">
        <f>IF(個人エントリー!$Z102="","",個人エントリー!$Z102)</f>
        <v/>
      </c>
      <c r="N151" s="135" t="str">
        <f>IF(個人エントリー!$AA102="","",個人エントリー!$AA102)</f>
        <v/>
      </c>
      <c r="O151" s="337" t="str">
        <f>IF(個人エントリー!$AB102="","",個人エントリー!$AB102)</f>
        <v/>
      </c>
      <c r="P151" s="131" t="str">
        <f>IF(個人エントリー!$AC102="","",個人エントリー!$AC102)</f>
        <v/>
      </c>
    </row>
    <row r="152" spans="1:16" ht="24" customHeight="1">
      <c r="A152" s="339">
        <v>98</v>
      </c>
      <c r="B152" s="131"/>
      <c r="C152" s="131" t="str">
        <f>IF(個人エントリー!$L103="","",個人エントリー!$L103&amp;個人エントリー!$M103&amp;個人エントリー!$N103)</f>
        <v/>
      </c>
      <c r="D152" s="510" t="str">
        <f>IF(個人エントリー!$P103="","",個人エントリー!$P103)</f>
        <v/>
      </c>
      <c r="E152" s="511"/>
      <c r="F152" s="139" t="str">
        <f>IF(個人エントリー!$X103="","",個人エントリー!$X103)</f>
        <v/>
      </c>
      <c r="G152" s="157" t="str">
        <f>IF(個人エントリー!$V103="","",個人エントリー!$V103)</f>
        <v/>
      </c>
      <c r="H152" s="158" t="str">
        <f>IF(個人エントリー!$W103="","",個人エントリー!$W103)</f>
        <v/>
      </c>
      <c r="I152" s="169" t="str">
        <f>IF(個人エントリー!$K103="","",個人エントリー!$G103)</f>
        <v/>
      </c>
      <c r="J152" s="88" t="str">
        <f>IF(個人エントリー!$I103="","",個人エントリー!$F103)</f>
        <v/>
      </c>
      <c r="K152" s="89" t="str">
        <f>IF(個人エントリー!$I103="","",個人エントリー!$E103)</f>
        <v/>
      </c>
      <c r="L152" s="83" t="str">
        <f>IF(個人エントリー!$Y103="","",個人エントリー!$Y103)</f>
        <v/>
      </c>
      <c r="M152" s="139" t="str">
        <f>IF(個人エントリー!$Z103="","",個人エントリー!$Z103)</f>
        <v/>
      </c>
      <c r="N152" s="135" t="str">
        <f>IF(個人エントリー!$AA103="","",個人エントリー!$AA103)</f>
        <v/>
      </c>
      <c r="O152" s="337" t="str">
        <f>IF(個人エントリー!$AB103="","",個人エントリー!$AB103)</f>
        <v/>
      </c>
      <c r="P152" s="131" t="str">
        <f>IF(個人エントリー!$AC103="","",個人エントリー!$AC103)</f>
        <v/>
      </c>
    </row>
    <row r="153" spans="1:16" ht="24" customHeight="1">
      <c r="A153" s="339">
        <v>99</v>
      </c>
      <c r="B153" s="131"/>
      <c r="C153" s="131" t="str">
        <f>IF(個人エントリー!$L104="","",個人エントリー!$L104&amp;個人エントリー!$M104&amp;個人エントリー!$N104)</f>
        <v/>
      </c>
      <c r="D153" s="510" t="str">
        <f>IF(個人エントリー!$P104="","",個人エントリー!$P104)</f>
        <v/>
      </c>
      <c r="E153" s="511"/>
      <c r="F153" s="139" t="str">
        <f>IF(個人エントリー!$X104="","",個人エントリー!$X104)</f>
        <v/>
      </c>
      <c r="G153" s="157" t="str">
        <f>IF(個人エントリー!$V104="","",個人エントリー!$V104)</f>
        <v/>
      </c>
      <c r="H153" s="158" t="str">
        <f>IF(個人エントリー!$W104="","",個人エントリー!$W104)</f>
        <v/>
      </c>
      <c r="I153" s="169" t="str">
        <f>IF(個人エントリー!$K104="","",個人エントリー!$G104)</f>
        <v/>
      </c>
      <c r="J153" s="88" t="str">
        <f>IF(個人エントリー!$I104="","",個人エントリー!$F104)</f>
        <v/>
      </c>
      <c r="K153" s="89" t="str">
        <f>IF(個人エントリー!$I104="","",個人エントリー!$E104)</f>
        <v/>
      </c>
      <c r="L153" s="83" t="str">
        <f>IF(個人エントリー!$Y104="","",個人エントリー!$Y104)</f>
        <v/>
      </c>
      <c r="M153" s="139" t="str">
        <f>IF(個人エントリー!$Z104="","",個人エントリー!$Z104)</f>
        <v/>
      </c>
      <c r="N153" s="135" t="str">
        <f>IF(個人エントリー!$AA104="","",個人エントリー!$AA104)</f>
        <v/>
      </c>
      <c r="O153" s="337" t="str">
        <f>IF(個人エントリー!$AB104="","",個人エントリー!$AB104)</f>
        <v/>
      </c>
      <c r="P153" s="131" t="str">
        <f>IF(個人エントリー!$AC104="","",個人エントリー!$AC104)</f>
        <v/>
      </c>
    </row>
    <row r="154" spans="1:16" ht="24" customHeight="1">
      <c r="A154" s="339">
        <v>100</v>
      </c>
      <c r="B154" s="132"/>
      <c r="C154" s="132" t="str">
        <f>IF(個人エントリー!$L105="","",個人エントリー!$L105&amp;個人エントリー!$M105&amp;個人エントリー!$N105)</f>
        <v/>
      </c>
      <c r="D154" s="506" t="str">
        <f>IF(個人エントリー!$P105="","",個人エントリー!$P105)</f>
        <v/>
      </c>
      <c r="E154" s="507"/>
      <c r="F154" s="140" t="str">
        <f>IF(個人エントリー!$X105="","",個人エントリー!$X105)</f>
        <v/>
      </c>
      <c r="G154" s="159" t="str">
        <f>IF(個人エントリー!$V105="","",個人エントリー!$V105)</f>
        <v/>
      </c>
      <c r="H154" s="160" t="str">
        <f>IF(個人エントリー!$W105="","",個人エントリー!$W105)</f>
        <v/>
      </c>
      <c r="I154" s="170" t="str">
        <f>IF(個人エントリー!$K105="","",個人エントリー!$G105)</f>
        <v/>
      </c>
      <c r="J154" s="90" t="str">
        <f>IF(個人エントリー!$I105="","",個人エントリー!$F105)</f>
        <v/>
      </c>
      <c r="K154" s="91" t="str">
        <f>IF(個人エントリー!$I105="","",個人エントリー!$E105)</f>
        <v/>
      </c>
      <c r="L154" s="84" t="str">
        <f>IF(個人エントリー!$Y105="","",個人エントリー!$Y105)</f>
        <v/>
      </c>
      <c r="M154" s="140" t="str">
        <f>IF(個人エントリー!$Z105="","",個人エントリー!$Z105)</f>
        <v/>
      </c>
      <c r="N154" s="136" t="str">
        <f>IF(個人エントリー!$AA105="","",個人エントリー!$AA105)</f>
        <v/>
      </c>
      <c r="O154" s="336" t="str">
        <f>IF(個人エントリー!$AB105="","",個人エントリー!$AB105)</f>
        <v/>
      </c>
      <c r="P154" s="132" t="str">
        <f>IF(個人エントリー!$AC105="","",個人エントリー!$AC105)</f>
        <v/>
      </c>
    </row>
    <row r="155" spans="1:16" ht="24" customHeight="1">
      <c r="A155" s="339">
        <v>101</v>
      </c>
      <c r="B155" s="133"/>
      <c r="C155" s="133" t="str">
        <f>IF(個人エントリー!$L106="","",個人エントリー!$L106&amp;個人エントリー!$M106&amp;個人エントリー!$N106)</f>
        <v/>
      </c>
      <c r="D155" s="508" t="str">
        <f>IF(個人エントリー!$P106="","",個人エントリー!$P106)</f>
        <v/>
      </c>
      <c r="E155" s="509"/>
      <c r="F155" s="141" t="str">
        <f>IF(個人エントリー!$X106="","",個人エントリー!$X106)</f>
        <v/>
      </c>
      <c r="G155" s="161" t="str">
        <f>IF(個人エントリー!$V106="","",個人エントリー!$V106)</f>
        <v/>
      </c>
      <c r="H155" s="162" t="str">
        <f>IF(個人エントリー!$W106="","",個人エントリー!$W106)</f>
        <v/>
      </c>
      <c r="I155" s="171" t="str">
        <f>IF(個人エントリー!$K106="","",個人エントリー!$G106)</f>
        <v/>
      </c>
      <c r="J155" s="92" t="str">
        <f>IF(個人エントリー!$I106="","",個人エントリー!$F106)</f>
        <v/>
      </c>
      <c r="K155" s="93" t="str">
        <f>IF(個人エントリー!$I106="","",個人エントリー!$E106)</f>
        <v/>
      </c>
      <c r="L155" s="85" t="str">
        <f>IF(個人エントリー!$Y106="","",個人エントリー!$Y106)</f>
        <v/>
      </c>
      <c r="M155" s="141" t="str">
        <f>IF(個人エントリー!$Z106="","",個人エントリー!$Z106)</f>
        <v/>
      </c>
      <c r="N155" s="137" t="str">
        <f>IF(個人エントリー!$AA106="","",個人エントリー!$AA106)</f>
        <v/>
      </c>
      <c r="O155" s="163" t="str">
        <f>IF(個人エントリー!$AB106="","",個人エントリー!$AB106)</f>
        <v/>
      </c>
      <c r="P155" s="133" t="str">
        <f>IF(個人エントリー!$AC106="","",個人エントリー!$AC106)</f>
        <v/>
      </c>
    </row>
    <row r="156" spans="1:16" ht="24" customHeight="1">
      <c r="A156" s="339">
        <v>102</v>
      </c>
      <c r="B156" s="131"/>
      <c r="C156" s="131" t="str">
        <f>IF(個人エントリー!$L107="","",個人エントリー!$L107&amp;個人エントリー!$M107&amp;個人エントリー!$N107)</f>
        <v/>
      </c>
      <c r="D156" s="510" t="str">
        <f>IF(個人エントリー!$P107="","",個人エントリー!$P107)</f>
        <v/>
      </c>
      <c r="E156" s="511"/>
      <c r="F156" s="139" t="str">
        <f>IF(個人エントリー!$X107="","",個人エントリー!$X107)</f>
        <v/>
      </c>
      <c r="G156" s="157" t="str">
        <f>IF(個人エントリー!$V107="","",個人エントリー!$V107)</f>
        <v/>
      </c>
      <c r="H156" s="158" t="str">
        <f>IF(個人エントリー!$W107="","",個人エントリー!$W107)</f>
        <v/>
      </c>
      <c r="I156" s="169" t="str">
        <f>IF(個人エントリー!$K107="","",個人エントリー!$G107)</f>
        <v/>
      </c>
      <c r="J156" s="88" t="str">
        <f>IF(個人エントリー!$I107="","",個人エントリー!$F107)</f>
        <v/>
      </c>
      <c r="K156" s="89" t="str">
        <f>IF(個人エントリー!$I107="","",個人エントリー!$E107)</f>
        <v/>
      </c>
      <c r="L156" s="83" t="str">
        <f>IF(個人エントリー!$Y107="","",個人エントリー!$Y107)</f>
        <v/>
      </c>
      <c r="M156" s="139" t="str">
        <f>IF(個人エントリー!$Z107="","",個人エントリー!$Z107)</f>
        <v/>
      </c>
      <c r="N156" s="135" t="str">
        <f>IF(個人エントリー!$AA107="","",個人エントリー!$AA107)</f>
        <v/>
      </c>
      <c r="O156" s="337" t="str">
        <f>IF(個人エントリー!$AB107="","",個人エントリー!$AB107)</f>
        <v/>
      </c>
      <c r="P156" s="131" t="str">
        <f>IF(個人エントリー!$AC107="","",個人エントリー!$AC107)</f>
        <v/>
      </c>
    </row>
    <row r="157" spans="1:16" ht="24" customHeight="1">
      <c r="A157" s="339">
        <v>103</v>
      </c>
      <c r="B157" s="131"/>
      <c r="C157" s="131" t="str">
        <f>IF(個人エントリー!$L108="","",個人エントリー!$L108&amp;個人エントリー!$M108&amp;個人エントリー!$N108)</f>
        <v/>
      </c>
      <c r="D157" s="510" t="str">
        <f>IF(個人エントリー!$P108="","",個人エントリー!$P108)</f>
        <v/>
      </c>
      <c r="E157" s="511"/>
      <c r="F157" s="139" t="str">
        <f>IF(個人エントリー!$X108="","",個人エントリー!$X108)</f>
        <v/>
      </c>
      <c r="G157" s="157" t="str">
        <f>IF(個人エントリー!$V108="","",個人エントリー!$V108)</f>
        <v/>
      </c>
      <c r="H157" s="158" t="str">
        <f>IF(個人エントリー!$W108="","",個人エントリー!$W108)</f>
        <v/>
      </c>
      <c r="I157" s="169" t="str">
        <f>IF(個人エントリー!$K108="","",個人エントリー!$G108)</f>
        <v/>
      </c>
      <c r="J157" s="88" t="str">
        <f>IF(個人エントリー!$I108="","",個人エントリー!$F108)</f>
        <v/>
      </c>
      <c r="K157" s="89" t="str">
        <f>IF(個人エントリー!$I108="","",個人エントリー!$E108)</f>
        <v/>
      </c>
      <c r="L157" s="83" t="str">
        <f>IF(個人エントリー!$Y108="","",個人エントリー!$Y108)</f>
        <v/>
      </c>
      <c r="M157" s="139" t="str">
        <f>IF(個人エントリー!$Z108="","",個人エントリー!$Z108)</f>
        <v/>
      </c>
      <c r="N157" s="135" t="str">
        <f>IF(個人エントリー!$AA108="","",個人エントリー!$AA108)</f>
        <v/>
      </c>
      <c r="O157" s="337" t="str">
        <f>IF(個人エントリー!$AB108="","",個人エントリー!$AB108)</f>
        <v/>
      </c>
      <c r="P157" s="131" t="str">
        <f>IF(個人エントリー!$AC108="","",個人エントリー!$AC108)</f>
        <v/>
      </c>
    </row>
    <row r="158" spans="1:16" ht="24" customHeight="1">
      <c r="A158" s="339">
        <v>104</v>
      </c>
      <c r="B158" s="131"/>
      <c r="C158" s="131" t="str">
        <f>IF(個人エントリー!$L109="","",個人エントリー!$L109&amp;個人エントリー!$M109&amp;個人エントリー!$N109)</f>
        <v/>
      </c>
      <c r="D158" s="510" t="str">
        <f>IF(個人エントリー!$P109="","",個人エントリー!$P109)</f>
        <v/>
      </c>
      <c r="E158" s="511"/>
      <c r="F158" s="139" t="str">
        <f>IF(個人エントリー!$X109="","",個人エントリー!$X109)</f>
        <v/>
      </c>
      <c r="G158" s="157" t="str">
        <f>IF(個人エントリー!$V109="","",個人エントリー!$V109)</f>
        <v/>
      </c>
      <c r="H158" s="158" t="str">
        <f>IF(個人エントリー!$W109="","",個人エントリー!$W109)</f>
        <v/>
      </c>
      <c r="I158" s="169" t="str">
        <f>IF(個人エントリー!$K109="","",個人エントリー!$G109)</f>
        <v/>
      </c>
      <c r="J158" s="88" t="str">
        <f>IF(個人エントリー!$I109="","",個人エントリー!$F109)</f>
        <v/>
      </c>
      <c r="K158" s="89" t="str">
        <f>IF(個人エントリー!$I109="","",個人エントリー!$E109)</f>
        <v/>
      </c>
      <c r="L158" s="83" t="str">
        <f>IF(個人エントリー!$Y109="","",個人エントリー!$Y109)</f>
        <v/>
      </c>
      <c r="M158" s="139" t="str">
        <f>IF(個人エントリー!$Z109="","",個人エントリー!$Z109)</f>
        <v/>
      </c>
      <c r="N158" s="135" t="str">
        <f>IF(個人エントリー!$AA109="","",個人エントリー!$AA109)</f>
        <v/>
      </c>
      <c r="O158" s="337" t="str">
        <f>IF(個人エントリー!$AB109="","",個人エントリー!$AB109)</f>
        <v/>
      </c>
      <c r="P158" s="131" t="str">
        <f>IF(個人エントリー!$AC109="","",個人エントリー!$AC109)</f>
        <v/>
      </c>
    </row>
    <row r="159" spans="1:16" ht="24" customHeight="1">
      <c r="A159" s="339">
        <v>105</v>
      </c>
      <c r="B159" s="132"/>
      <c r="C159" s="132" t="str">
        <f>IF(個人エントリー!$L110="","",個人エントリー!$L110&amp;個人エントリー!$M110&amp;個人エントリー!$N110)</f>
        <v/>
      </c>
      <c r="D159" s="506" t="str">
        <f>IF(個人エントリー!$P110="","",個人エントリー!$P110)</f>
        <v/>
      </c>
      <c r="E159" s="507"/>
      <c r="F159" s="140" t="str">
        <f>IF(個人エントリー!$X110="","",個人エントリー!$X110)</f>
        <v/>
      </c>
      <c r="G159" s="159" t="str">
        <f>IF(個人エントリー!$V110="","",個人エントリー!$V110)</f>
        <v/>
      </c>
      <c r="H159" s="160" t="str">
        <f>IF(個人エントリー!$W110="","",個人エントリー!$W110)</f>
        <v/>
      </c>
      <c r="I159" s="170" t="str">
        <f>IF(個人エントリー!$K110="","",個人エントリー!$G110)</f>
        <v/>
      </c>
      <c r="J159" s="90" t="str">
        <f>IF(個人エントリー!$I110="","",個人エントリー!$F110)</f>
        <v/>
      </c>
      <c r="K159" s="91" t="str">
        <f>IF(個人エントリー!$I110="","",個人エントリー!$E110)</f>
        <v/>
      </c>
      <c r="L159" s="84" t="str">
        <f>IF(個人エントリー!$Y110="","",個人エントリー!$Y110)</f>
        <v/>
      </c>
      <c r="M159" s="140" t="str">
        <f>IF(個人エントリー!$Z110="","",個人エントリー!$Z110)</f>
        <v/>
      </c>
      <c r="N159" s="136" t="str">
        <f>IF(個人エントリー!$AA110="","",個人エントリー!$AA110)</f>
        <v/>
      </c>
      <c r="O159" s="336" t="str">
        <f>IF(個人エントリー!$AB110="","",個人エントリー!$AB110)</f>
        <v/>
      </c>
      <c r="P159" s="132" t="str">
        <f>IF(個人エントリー!$AC110="","",個人エントリー!$AC110)</f>
        <v/>
      </c>
    </row>
    <row r="160" spans="1:16" ht="24" customHeight="1">
      <c r="B160" s="343"/>
      <c r="C160" s="343"/>
      <c r="D160" s="343"/>
      <c r="E160" s="343"/>
      <c r="F160" s="343"/>
      <c r="G160" s="343"/>
      <c r="H160" s="345"/>
      <c r="I160" s="345"/>
      <c r="J160" s="105"/>
      <c r="K160" s="105"/>
      <c r="L160" s="31"/>
      <c r="M160" s="343"/>
      <c r="N160" s="343"/>
      <c r="O160" s="343"/>
      <c r="P160" s="343"/>
    </row>
  </sheetData>
  <sheetProtection password="DE37" sheet="1" scenarios="1" autoFilter="0"/>
  <mergeCells count="136">
    <mergeCell ref="D21:E21"/>
    <mergeCell ref="D22:E22"/>
    <mergeCell ref="D23:E23"/>
    <mergeCell ref="D24:E24"/>
    <mergeCell ref="K34:L35"/>
    <mergeCell ref="D28:E28"/>
    <mergeCell ref="D16:E16"/>
    <mergeCell ref="D25:E25"/>
    <mergeCell ref="D26:E26"/>
    <mergeCell ref="D27:E27"/>
    <mergeCell ref="D17:E17"/>
    <mergeCell ref="D18:E18"/>
    <mergeCell ref="D19:E19"/>
    <mergeCell ref="D20:E20"/>
    <mergeCell ref="D29:E29"/>
    <mergeCell ref="D30:E30"/>
    <mergeCell ref="D31:E31"/>
    <mergeCell ref="K12:P13"/>
    <mergeCell ref="O3:P3"/>
    <mergeCell ref="L5:P5"/>
    <mergeCell ref="L7:P7"/>
    <mergeCell ref="M9:O9"/>
    <mergeCell ref="M10:O10"/>
    <mergeCell ref="M44:M49"/>
    <mergeCell ref="M34:P35"/>
    <mergeCell ref="M41:P41"/>
    <mergeCell ref="N38:O40"/>
    <mergeCell ref="L16:N16"/>
    <mergeCell ref="M36:M37"/>
    <mergeCell ref="K42:L43"/>
    <mergeCell ref="K38:L40"/>
    <mergeCell ref="D60:E60"/>
    <mergeCell ref="D61:E61"/>
    <mergeCell ref="K46:L47"/>
    <mergeCell ref="D59:E59"/>
    <mergeCell ref="N44:P48"/>
    <mergeCell ref="N36:O37"/>
    <mergeCell ref="D83:E83"/>
    <mergeCell ref="D63:E63"/>
    <mergeCell ref="D64:E64"/>
    <mergeCell ref="L59:N59"/>
    <mergeCell ref="O51:P51"/>
    <mergeCell ref="G51:H51"/>
    <mergeCell ref="M38:M40"/>
    <mergeCell ref="O57:P57"/>
    <mergeCell ref="D62:E62"/>
    <mergeCell ref="D66:E66"/>
    <mergeCell ref="D67:E67"/>
    <mergeCell ref="D68:E68"/>
    <mergeCell ref="D69:E69"/>
    <mergeCell ref="D71:E71"/>
    <mergeCell ref="D65:E65"/>
    <mergeCell ref="D76:E76"/>
    <mergeCell ref="D70:E70"/>
    <mergeCell ref="D77:E77"/>
    <mergeCell ref="D78:E78"/>
    <mergeCell ref="D79:E79"/>
    <mergeCell ref="D99:E99"/>
    <mergeCell ref="D74:E74"/>
    <mergeCell ref="D75:E75"/>
    <mergeCell ref="D72:E72"/>
    <mergeCell ref="D73:E73"/>
    <mergeCell ref="D100:E100"/>
    <mergeCell ref="O92:P92"/>
    <mergeCell ref="D94:E94"/>
    <mergeCell ref="L94:N94"/>
    <mergeCell ref="D95:E95"/>
    <mergeCell ref="D96:E96"/>
    <mergeCell ref="D97:E97"/>
    <mergeCell ref="D98:E98"/>
    <mergeCell ref="D89:E89"/>
    <mergeCell ref="D80:E80"/>
    <mergeCell ref="D81:E81"/>
    <mergeCell ref="D82:E82"/>
    <mergeCell ref="D88:E88"/>
    <mergeCell ref="D87:E87"/>
    <mergeCell ref="D84:E84"/>
    <mergeCell ref="D85:E85"/>
    <mergeCell ref="D86:E86"/>
    <mergeCell ref="D113:E113"/>
    <mergeCell ref="D114:E114"/>
    <mergeCell ref="D137:E137"/>
    <mergeCell ref="D111:E111"/>
    <mergeCell ref="D112:E112"/>
    <mergeCell ref="D101:E101"/>
    <mergeCell ref="D102:E102"/>
    <mergeCell ref="D103:E103"/>
    <mergeCell ref="D104:E104"/>
    <mergeCell ref="D105:E105"/>
    <mergeCell ref="D106:E106"/>
    <mergeCell ref="D107:E107"/>
    <mergeCell ref="D108:E108"/>
    <mergeCell ref="D109:E109"/>
    <mergeCell ref="D110:E110"/>
    <mergeCell ref="D138:E138"/>
    <mergeCell ref="D134:E134"/>
    <mergeCell ref="D115:E115"/>
    <mergeCell ref="D116:E116"/>
    <mergeCell ref="O127:P127"/>
    <mergeCell ref="D129:E129"/>
    <mergeCell ref="L129:N129"/>
    <mergeCell ref="D122:E122"/>
    <mergeCell ref="D124:E124"/>
    <mergeCell ref="D130:E130"/>
    <mergeCell ref="D135:E135"/>
    <mergeCell ref="D136:E136"/>
    <mergeCell ref="D131:E131"/>
    <mergeCell ref="D132:E132"/>
    <mergeCell ref="D133:E133"/>
    <mergeCell ref="D117:E117"/>
    <mergeCell ref="D123:E123"/>
    <mergeCell ref="D118:E118"/>
    <mergeCell ref="D119:E119"/>
    <mergeCell ref="D120:E120"/>
    <mergeCell ref="D121:E121"/>
    <mergeCell ref="D139:E139"/>
    <mergeCell ref="D140:E140"/>
    <mergeCell ref="D141:E141"/>
    <mergeCell ref="D142:E142"/>
    <mergeCell ref="D143:E143"/>
    <mergeCell ref="D144:E144"/>
    <mergeCell ref="D158:E158"/>
    <mergeCell ref="D159:E159"/>
    <mergeCell ref="D153:E153"/>
    <mergeCell ref="D154:E154"/>
    <mergeCell ref="D155:E155"/>
    <mergeCell ref="D156:E156"/>
    <mergeCell ref="D157:E157"/>
    <mergeCell ref="D150:E150"/>
    <mergeCell ref="D151:E151"/>
    <mergeCell ref="D152:E152"/>
    <mergeCell ref="D145:E145"/>
    <mergeCell ref="D146:E146"/>
    <mergeCell ref="D149:E149"/>
    <mergeCell ref="D147:E147"/>
    <mergeCell ref="D148:E148"/>
  </mergeCells>
  <phoneticPr fontId="2"/>
  <pageMargins left="0.41" right="0.37" top="0.36" bottom="0.21" header="0.24" footer="0.19"/>
  <pageSetup paperSize="9" scale="96" fitToHeight="0" orientation="portrait" verticalDpi="360" r:id="rId1"/>
  <headerFooter alignWithMargins="0"/>
  <rowBreaks count="3" manualBreakCount="3">
    <brk id="54" max="16383" man="1"/>
    <brk id="89" max="16383" man="1"/>
    <brk id="124" max="16383" man="1"/>
  </rowBreaks>
</worksheet>
</file>

<file path=xl/worksheets/sheet6.xml><?xml version="1.0" encoding="utf-8"?>
<worksheet xmlns="http://schemas.openxmlformats.org/spreadsheetml/2006/main" xmlns:r="http://schemas.openxmlformats.org/officeDocument/2006/relationships">
  <sheetPr codeName="Sheet6">
    <pageSetUpPr fitToPage="1"/>
  </sheetPr>
  <dimension ref="A1:R164"/>
  <sheetViews>
    <sheetView zoomScaleNormal="100" workbookViewId="0">
      <selection activeCell="G3" sqref="G3"/>
    </sheetView>
  </sheetViews>
  <sheetFormatPr defaultColWidth="9" defaultRowHeight="13.2"/>
  <cols>
    <col min="1" max="1" width="3.109375" style="1" customWidth="1"/>
    <col min="2" max="2" width="7.109375" style="1" customWidth="1"/>
    <col min="3" max="3" width="4.77734375" style="1" customWidth="1"/>
    <col min="4" max="4" width="4.21875" style="1" customWidth="1"/>
    <col min="5" max="5" width="9.21875" style="1" customWidth="1"/>
    <col min="6" max="6" width="6.21875" style="1" customWidth="1"/>
    <col min="7" max="8" width="12.6640625" style="1" customWidth="1"/>
    <col min="9" max="10" width="10.21875" style="1" customWidth="1"/>
    <col min="11" max="12" width="4.44140625" style="1" customWidth="1"/>
    <col min="13" max="13" width="6.109375" style="1" customWidth="1"/>
    <col min="14" max="16" width="9" style="1"/>
    <col min="17" max="17" width="4.88671875" style="1" customWidth="1"/>
    <col min="18" max="16384" width="9" style="1"/>
  </cols>
  <sheetData>
    <row r="1" spans="1:18" ht="26.25" customHeight="1">
      <c r="A1" s="1" t="s">
        <v>620</v>
      </c>
      <c r="H1" s="402" t="s">
        <v>621</v>
      </c>
    </row>
    <row r="2" spans="1:18" ht="26.25" customHeight="1">
      <c r="A2" s="8" t="s">
        <v>38</v>
      </c>
      <c r="N2" s="3" t="s">
        <v>39</v>
      </c>
    </row>
    <row r="3" spans="1:18" ht="26.25" customHeight="1" thickBot="1">
      <c r="A3" s="106"/>
      <c r="B3" s="37" t="str">
        <f>IF(基本データ!$C$9="","",基本データ!$C$9)</f>
        <v/>
      </c>
      <c r="C3" s="16"/>
      <c r="D3" s="16"/>
      <c r="E3" s="17"/>
      <c r="F3" s="16"/>
      <c r="G3" s="16"/>
      <c r="H3" s="16"/>
      <c r="I3" s="16"/>
      <c r="J3" s="16"/>
      <c r="K3" s="16"/>
      <c r="L3" s="16" t="s">
        <v>619</v>
      </c>
      <c r="M3" s="16"/>
      <c r="N3" s="512" t="str">
        <f>IF(基本データ!$J$5="","",基本データ!$J$5)</f>
        <v/>
      </c>
      <c r="O3" s="512"/>
      <c r="P3" s="16"/>
      <c r="Q3" s="16"/>
      <c r="R3" s="16"/>
    </row>
    <row r="4" spans="1:18" ht="26.25" customHeight="1" thickBot="1">
      <c r="A4" s="102"/>
    </row>
    <row r="5" spans="1:18" ht="26.25" customHeight="1" thickBot="1">
      <c r="A5" s="109" t="s">
        <v>1616</v>
      </c>
      <c r="B5" s="110" t="s">
        <v>1620</v>
      </c>
      <c r="C5" s="110" t="s">
        <v>581</v>
      </c>
      <c r="D5" s="110" t="s">
        <v>565</v>
      </c>
      <c r="E5" s="111" t="s">
        <v>34</v>
      </c>
      <c r="F5" s="111" t="s">
        <v>1606</v>
      </c>
      <c r="G5" s="111" t="s">
        <v>1607</v>
      </c>
      <c r="H5" s="111" t="s">
        <v>566</v>
      </c>
      <c r="I5" s="111" t="s">
        <v>1608</v>
      </c>
      <c r="J5" s="112" t="s">
        <v>568</v>
      </c>
      <c r="K5" s="111" t="s">
        <v>563</v>
      </c>
      <c r="L5" s="111" t="s">
        <v>564</v>
      </c>
      <c r="M5" s="111" t="s">
        <v>1615</v>
      </c>
      <c r="N5" s="112" t="s">
        <v>1617</v>
      </c>
      <c r="O5" s="113" t="s">
        <v>35</v>
      </c>
      <c r="P5" s="114" t="s">
        <v>576</v>
      </c>
      <c r="Q5" s="112" t="s">
        <v>569</v>
      </c>
      <c r="R5" s="115" t="s">
        <v>571</v>
      </c>
    </row>
    <row r="6" spans="1:18" ht="26.25" customHeight="1" thickTop="1">
      <c r="A6" s="573">
        <v>1</v>
      </c>
      <c r="B6" s="572" t="str">
        <f>IF(リレーエントリー!E4="","",リレーエントリー!E4)</f>
        <v/>
      </c>
      <c r="C6" s="572" t="str">
        <f>IF(リレーエントリー!$F4="","",リレーエントリー!$F4)</f>
        <v/>
      </c>
      <c r="D6" s="572" t="str">
        <f>IF(リレーエントリー!$G4="","",リレーエントリー!$G4)</f>
        <v/>
      </c>
      <c r="E6" s="572" t="str">
        <f>IF(リレーエントリー!$M4="","",リレーエントリー!$M4)</f>
        <v/>
      </c>
      <c r="F6" s="116" t="str">
        <f>IF(リレーエントリー!$O4="","",リレーエントリー!$O4&amp;リレーエントリー!$P4&amp;リレーエントリー!$Q4)</f>
        <v/>
      </c>
      <c r="G6" s="116" t="str">
        <f>IF(リレーエントリー!$S4="","",リレーエントリー!$S4)</f>
        <v/>
      </c>
      <c r="H6" s="116" t="str">
        <f>IF(リレーエントリー!$T4="","",リレーエントリー!$T4)</f>
        <v/>
      </c>
      <c r="I6" s="116" t="str">
        <f>IF(リレーエントリー!$AJ4="","",リレーエントリー!$AJ4)</f>
        <v/>
      </c>
      <c r="J6" s="117" t="str">
        <f>IF(リレーエントリー!$AK4="","",リレーエントリー!$AK4)</f>
        <v/>
      </c>
      <c r="K6" s="116" t="str">
        <f>IF(リレーエントリー!$Y4="","",リレーエントリー!$Y4)</f>
        <v/>
      </c>
      <c r="L6" s="116" t="str">
        <f>IF(リレーエントリー!$Z4="","",リレーエントリー!$Z4)</f>
        <v/>
      </c>
      <c r="M6" s="116" t="str">
        <f>IF(リレーエントリー!$AA4="","",リレーエントリー!$AA4)</f>
        <v/>
      </c>
      <c r="N6" s="574" t="str">
        <f>IF(リレーエントリー!$AB4="","",リレーエントリー!$AB4)</f>
        <v/>
      </c>
      <c r="O6" s="575" t="str">
        <f>IF(リレーエントリー!$AC4="","",リレーエントリー!$AC4)</f>
        <v/>
      </c>
      <c r="P6" s="576" t="str">
        <f>IF(リレーエントリー!$AD4="","",リレーエントリー!$AD4)</f>
        <v/>
      </c>
      <c r="Q6" s="572" t="str">
        <f>IF(リレーエントリー!$AE4="","",リレーエントリー!$AE4)</f>
        <v/>
      </c>
      <c r="R6" s="571" t="str">
        <f>IF(リレーエントリー!$AF4="","",リレーエントリー!$AF4)</f>
        <v/>
      </c>
    </row>
    <row r="7" spans="1:18" ht="26.25" customHeight="1">
      <c r="A7" s="557"/>
      <c r="B7" s="551"/>
      <c r="C7" s="551"/>
      <c r="D7" s="551"/>
      <c r="E7" s="551"/>
      <c r="F7" s="71" t="str">
        <f>IF(リレーエントリー!$O5="","",リレーエントリー!$O5&amp;リレーエントリー!$P5&amp;リレーエントリー!$Q5)</f>
        <v/>
      </c>
      <c r="G7" s="71" t="str">
        <f>IF(リレーエントリー!$S5="","",リレーエントリー!$S5)</f>
        <v/>
      </c>
      <c r="H7" s="71" t="str">
        <f>IF(リレーエントリー!$T5="","",リレーエントリー!$T5)</f>
        <v/>
      </c>
      <c r="I7" s="71" t="str">
        <f>IF(リレーエントリー!$AJ5="","",リレーエントリー!$AJ5)</f>
        <v/>
      </c>
      <c r="J7" s="107" t="str">
        <f>IF(リレーエントリー!$AK5="","",リレーエントリー!$AK5)</f>
        <v/>
      </c>
      <c r="K7" s="71" t="str">
        <f>IF(リレーエントリー!$Y5="","",リレーエントリー!$Y5)</f>
        <v/>
      </c>
      <c r="L7" s="71" t="str">
        <f>IF(リレーエントリー!$Z5="","",リレーエントリー!$Z5)</f>
        <v/>
      </c>
      <c r="M7" s="71" t="str">
        <f>IF(リレーエントリー!$AA5="","",リレーエントリー!$AA5)</f>
        <v/>
      </c>
      <c r="N7" s="561"/>
      <c r="O7" s="564"/>
      <c r="P7" s="548"/>
      <c r="Q7" s="551"/>
      <c r="R7" s="554"/>
    </row>
    <row r="8" spans="1:18" ht="26.25" customHeight="1">
      <c r="A8" s="557"/>
      <c r="B8" s="551"/>
      <c r="C8" s="551"/>
      <c r="D8" s="551"/>
      <c r="E8" s="551"/>
      <c r="F8" s="71" t="str">
        <f>IF(リレーエントリー!$O6="","",リレーエントリー!$O6&amp;リレーエントリー!$P6&amp;リレーエントリー!$Q6)</f>
        <v/>
      </c>
      <c r="G8" s="71" t="str">
        <f>IF(リレーエントリー!$S6="","",リレーエントリー!$S6)</f>
        <v/>
      </c>
      <c r="H8" s="71" t="str">
        <f>IF(リレーエントリー!$T6="","",リレーエントリー!$T6)</f>
        <v/>
      </c>
      <c r="I8" s="71" t="str">
        <f>IF(リレーエントリー!$AJ6="","",リレーエントリー!$AJ6)</f>
        <v/>
      </c>
      <c r="J8" s="107" t="str">
        <f>IF(リレーエントリー!$AK6="","",リレーエントリー!$AK6)</f>
        <v/>
      </c>
      <c r="K8" s="71" t="str">
        <f>IF(リレーエントリー!$Y6="","",リレーエントリー!$Y6)</f>
        <v/>
      </c>
      <c r="L8" s="71" t="str">
        <f>IF(リレーエントリー!$Z6="","",リレーエントリー!$Z6)</f>
        <v/>
      </c>
      <c r="M8" s="71" t="str">
        <f>IF(リレーエントリー!$AA6="","",リレーエントリー!$AA6)</f>
        <v/>
      </c>
      <c r="N8" s="561"/>
      <c r="O8" s="564"/>
      <c r="P8" s="548"/>
      <c r="Q8" s="551"/>
      <c r="R8" s="554"/>
    </row>
    <row r="9" spans="1:18" ht="26.25" customHeight="1">
      <c r="A9" s="557"/>
      <c r="B9" s="551"/>
      <c r="C9" s="551"/>
      <c r="D9" s="551"/>
      <c r="E9" s="551"/>
      <c r="F9" s="71" t="str">
        <f>IF(リレーエントリー!$O7="","",リレーエントリー!$O7&amp;リレーエントリー!$P7&amp;リレーエントリー!$Q7)</f>
        <v/>
      </c>
      <c r="G9" s="71" t="str">
        <f>IF(リレーエントリー!$S7="","",リレーエントリー!$S7)</f>
        <v/>
      </c>
      <c r="H9" s="71" t="str">
        <f>IF(リレーエントリー!$T7="","",リレーエントリー!$T7)</f>
        <v/>
      </c>
      <c r="I9" s="71" t="str">
        <f>IF(リレーエントリー!$AJ7="","",リレーエントリー!$AJ7)</f>
        <v/>
      </c>
      <c r="J9" s="107" t="str">
        <f>IF(リレーエントリー!$AK7="","",リレーエントリー!$AK7)</f>
        <v/>
      </c>
      <c r="K9" s="71" t="str">
        <f>IF(リレーエントリー!$Y7="","",リレーエントリー!$Y7)</f>
        <v/>
      </c>
      <c r="L9" s="71" t="str">
        <f>IF(リレーエントリー!$Z7="","",リレーエントリー!$Z7)</f>
        <v/>
      </c>
      <c r="M9" s="71" t="str">
        <f>IF(リレーエントリー!$AA7="","",リレーエントリー!$AA7)</f>
        <v/>
      </c>
      <c r="N9" s="561"/>
      <c r="O9" s="564"/>
      <c r="P9" s="548"/>
      <c r="Q9" s="551"/>
      <c r="R9" s="554"/>
    </row>
    <row r="10" spans="1:18" ht="26.25" customHeight="1">
      <c r="A10" s="557"/>
      <c r="B10" s="551"/>
      <c r="C10" s="551"/>
      <c r="D10" s="551"/>
      <c r="E10" s="551"/>
      <c r="F10" s="71" t="str">
        <f>IF(リレーエントリー!$O8="","",リレーエントリー!$O8&amp;リレーエントリー!$P8&amp;リレーエントリー!$Q8)</f>
        <v/>
      </c>
      <c r="G10" s="71" t="str">
        <f>IF(リレーエントリー!$S8="","",リレーエントリー!$S8)</f>
        <v/>
      </c>
      <c r="H10" s="71" t="str">
        <f>IF(リレーエントリー!$T8="","",リレーエントリー!$T8)</f>
        <v/>
      </c>
      <c r="I10" s="71" t="str">
        <f>IF(リレーエントリー!$AJ8="","",リレーエントリー!$AJ8)</f>
        <v/>
      </c>
      <c r="J10" s="71" t="str">
        <f>IF(リレーエントリー!$AK8="","",リレーエントリー!$AK8)</f>
        <v/>
      </c>
      <c r="K10" s="71" t="str">
        <f>IF(リレーエントリー!$Y8="","",リレーエントリー!$Y8)</f>
        <v/>
      </c>
      <c r="L10" s="71" t="str">
        <f>IF(リレーエントリー!$Z8="","",リレーエントリー!$Z8)</f>
        <v/>
      </c>
      <c r="M10" s="71" t="str">
        <f>IF(リレーエントリー!$AA8="","",リレーエントリー!$AA8)</f>
        <v/>
      </c>
      <c r="N10" s="561"/>
      <c r="O10" s="564"/>
      <c r="P10" s="548"/>
      <c r="Q10" s="551"/>
      <c r="R10" s="554"/>
    </row>
    <row r="11" spans="1:18" ht="26.25" customHeight="1">
      <c r="A11" s="558"/>
      <c r="B11" s="559"/>
      <c r="C11" s="559"/>
      <c r="D11" s="559"/>
      <c r="E11" s="559"/>
      <c r="F11" s="75" t="str">
        <f>IF(リレーエントリー!$O9="","",リレーエントリー!$O9&amp;リレーエントリー!$P9&amp;リレーエントリー!$Q9)</f>
        <v/>
      </c>
      <c r="G11" s="75" t="str">
        <f>IF(リレーエントリー!$S9="","",リレーエントリー!$S9)</f>
        <v/>
      </c>
      <c r="H11" s="75" t="str">
        <f>IF(リレーエントリー!$T9="","",リレーエントリー!$T9)</f>
        <v/>
      </c>
      <c r="I11" s="75" t="str">
        <f>IF(リレーエントリー!$AJ9="","",リレーエントリー!$AJ9)</f>
        <v/>
      </c>
      <c r="J11" s="75" t="str">
        <f>IF(リレーエントリー!$AK9="","",リレーエントリー!$AK9)</f>
        <v/>
      </c>
      <c r="K11" s="75" t="str">
        <f>IF(リレーエントリー!$Y9="","",リレーエントリー!$Y9)</f>
        <v/>
      </c>
      <c r="L11" s="75" t="str">
        <f>IF(リレーエントリー!$Z9="","",リレーエントリー!$Z9)</f>
        <v/>
      </c>
      <c r="M11" s="75" t="str">
        <f>IF(リレーエントリー!$AA9="","",リレーエントリー!$AA9)</f>
        <v/>
      </c>
      <c r="N11" s="562"/>
      <c r="O11" s="565"/>
      <c r="P11" s="570"/>
      <c r="Q11" s="559"/>
      <c r="R11" s="555"/>
    </row>
    <row r="12" spans="1:18" ht="26.25" customHeight="1">
      <c r="A12" s="556">
        <v>2</v>
      </c>
      <c r="B12" s="550" t="str">
        <f>IF(リレーエントリー!E10="","",リレーエントリー!E10)</f>
        <v/>
      </c>
      <c r="C12" s="550" t="str">
        <f>IF(リレーエントリー!$F10="","",リレーエントリー!$F10)</f>
        <v/>
      </c>
      <c r="D12" s="550" t="str">
        <f>IF(リレーエントリー!$G10="","",リレーエントリー!$G10)</f>
        <v/>
      </c>
      <c r="E12" s="550" t="str">
        <f>IF(リレーエントリー!$M10="","",リレーエントリー!$M10)</f>
        <v/>
      </c>
      <c r="F12" s="79" t="str">
        <f>IF(リレーエントリー!$O10="","",リレーエントリー!$O10&amp;リレーエントリー!$P10&amp;リレーエントリー!$Q10)</f>
        <v/>
      </c>
      <c r="G12" s="79" t="str">
        <f>IF(リレーエントリー!$S10="","",リレーエントリー!$S10)</f>
        <v/>
      </c>
      <c r="H12" s="79" t="str">
        <f>IF(リレーエントリー!$T10="","",リレーエントリー!$T10)</f>
        <v/>
      </c>
      <c r="I12" s="79" t="str">
        <f>IF(リレーエントリー!$AJ10="","",リレーエントリー!$AJ10)</f>
        <v/>
      </c>
      <c r="J12" s="118" t="str">
        <f>IF(リレーエントリー!$AK10="","",リレーエントリー!$AK10)</f>
        <v/>
      </c>
      <c r="K12" s="79" t="str">
        <f>IF(リレーエントリー!$Y10="","",リレーエントリー!$Y10)</f>
        <v/>
      </c>
      <c r="L12" s="79" t="str">
        <f>IF(リレーエントリー!$Z10="","",リレーエントリー!$Z10)</f>
        <v/>
      </c>
      <c r="M12" s="79" t="str">
        <f>IF(リレーエントリー!$AA10="","",リレーエントリー!$AA10)</f>
        <v/>
      </c>
      <c r="N12" s="560" t="str">
        <f>IF(リレーエントリー!$AB10="","",リレーエントリー!$AB10)</f>
        <v/>
      </c>
      <c r="O12" s="563" t="str">
        <f>IF(リレーエントリー!$AC10="","",リレーエントリー!$AC10)</f>
        <v/>
      </c>
      <c r="P12" s="547" t="str">
        <f>IF(リレーエントリー!$AD10="","",リレーエントリー!$AD10)</f>
        <v/>
      </c>
      <c r="Q12" s="550" t="str">
        <f>IF(リレーエントリー!$AE10="","",リレーエントリー!$AE10)</f>
        <v/>
      </c>
      <c r="R12" s="553" t="str">
        <f>IF(リレーエントリー!$AF10="","",リレーエントリー!$AF10)</f>
        <v/>
      </c>
    </row>
    <row r="13" spans="1:18" ht="26.25" customHeight="1">
      <c r="A13" s="557"/>
      <c r="B13" s="551"/>
      <c r="C13" s="551"/>
      <c r="D13" s="551"/>
      <c r="E13" s="551"/>
      <c r="F13" s="71" t="str">
        <f>IF(リレーエントリー!$O11="","",リレーエントリー!$O11&amp;リレーエントリー!$P11&amp;リレーエントリー!$Q11)</f>
        <v/>
      </c>
      <c r="G13" s="71" t="str">
        <f>IF(リレーエントリー!$S11="","",リレーエントリー!$S11)</f>
        <v/>
      </c>
      <c r="H13" s="71" t="str">
        <f>IF(リレーエントリー!$T11="","",リレーエントリー!$T11)</f>
        <v/>
      </c>
      <c r="I13" s="71" t="str">
        <f>IF(リレーエントリー!$AJ11="","",リレーエントリー!$AJ11)</f>
        <v/>
      </c>
      <c r="J13" s="107" t="str">
        <f>IF(リレーエントリー!$AK11="","",リレーエントリー!$AK11)</f>
        <v/>
      </c>
      <c r="K13" s="71" t="str">
        <f>IF(リレーエントリー!$Y11="","",リレーエントリー!$Y11)</f>
        <v/>
      </c>
      <c r="L13" s="71" t="str">
        <f>IF(リレーエントリー!$Z11="","",リレーエントリー!$Z11)</f>
        <v/>
      </c>
      <c r="M13" s="71" t="str">
        <f>IF(リレーエントリー!$AA11="","",リレーエントリー!$AA11)</f>
        <v/>
      </c>
      <c r="N13" s="561"/>
      <c r="O13" s="564"/>
      <c r="P13" s="548"/>
      <c r="Q13" s="551"/>
      <c r="R13" s="554"/>
    </row>
    <row r="14" spans="1:18" ht="26.25" customHeight="1">
      <c r="A14" s="557"/>
      <c r="B14" s="551"/>
      <c r="C14" s="551"/>
      <c r="D14" s="551"/>
      <c r="E14" s="551"/>
      <c r="F14" s="71" t="str">
        <f>IF(リレーエントリー!$O12="","",リレーエントリー!$O12&amp;リレーエントリー!$P12&amp;リレーエントリー!$Q12)</f>
        <v/>
      </c>
      <c r="G14" s="71" t="str">
        <f>IF(リレーエントリー!$S12="","",リレーエントリー!$S12)</f>
        <v/>
      </c>
      <c r="H14" s="71" t="str">
        <f>IF(リレーエントリー!$T12="","",リレーエントリー!$T12)</f>
        <v/>
      </c>
      <c r="I14" s="71" t="str">
        <f>IF(リレーエントリー!$AJ12="","",リレーエントリー!$AJ12)</f>
        <v/>
      </c>
      <c r="J14" s="107" t="str">
        <f>IF(リレーエントリー!$AK12="","",リレーエントリー!$AK12)</f>
        <v/>
      </c>
      <c r="K14" s="71" t="str">
        <f>IF(リレーエントリー!$Y12="","",リレーエントリー!$Y12)</f>
        <v/>
      </c>
      <c r="L14" s="71" t="str">
        <f>IF(リレーエントリー!$Z12="","",リレーエントリー!$Z12)</f>
        <v/>
      </c>
      <c r="M14" s="71" t="str">
        <f>IF(リレーエントリー!$AA12="","",リレーエントリー!$AA12)</f>
        <v/>
      </c>
      <c r="N14" s="561"/>
      <c r="O14" s="564"/>
      <c r="P14" s="548"/>
      <c r="Q14" s="551"/>
      <c r="R14" s="554"/>
    </row>
    <row r="15" spans="1:18" ht="26.25" customHeight="1">
      <c r="A15" s="557"/>
      <c r="B15" s="551"/>
      <c r="C15" s="551"/>
      <c r="D15" s="551"/>
      <c r="E15" s="551"/>
      <c r="F15" s="71" t="str">
        <f>IF(リレーエントリー!$O13="","",リレーエントリー!$O13&amp;リレーエントリー!$P13&amp;リレーエントリー!$Q13)</f>
        <v/>
      </c>
      <c r="G15" s="71" t="str">
        <f>IF(リレーエントリー!$S13="","",リレーエントリー!$S13)</f>
        <v/>
      </c>
      <c r="H15" s="71" t="str">
        <f>IF(リレーエントリー!$T13="","",リレーエントリー!$T13)</f>
        <v/>
      </c>
      <c r="I15" s="71" t="str">
        <f>IF(リレーエントリー!$AJ13="","",リレーエントリー!$AJ13)</f>
        <v/>
      </c>
      <c r="J15" s="107" t="str">
        <f>IF(リレーエントリー!$AK13="","",リレーエントリー!$AK13)</f>
        <v/>
      </c>
      <c r="K15" s="71" t="str">
        <f>IF(リレーエントリー!$Y13="","",リレーエントリー!$Y13)</f>
        <v/>
      </c>
      <c r="L15" s="71" t="str">
        <f>IF(リレーエントリー!$Z13="","",リレーエントリー!$Z13)</f>
        <v/>
      </c>
      <c r="M15" s="71" t="str">
        <f>IF(リレーエントリー!$AA13="","",リレーエントリー!$AA13)</f>
        <v/>
      </c>
      <c r="N15" s="561"/>
      <c r="O15" s="564"/>
      <c r="P15" s="548"/>
      <c r="Q15" s="551"/>
      <c r="R15" s="554"/>
    </row>
    <row r="16" spans="1:18" ht="26.25" customHeight="1">
      <c r="A16" s="557"/>
      <c r="B16" s="551"/>
      <c r="C16" s="551"/>
      <c r="D16" s="551"/>
      <c r="E16" s="551"/>
      <c r="F16" s="71" t="str">
        <f>IF(リレーエントリー!$O14="","",リレーエントリー!$O14&amp;リレーエントリー!$P14&amp;リレーエントリー!$Q14)</f>
        <v/>
      </c>
      <c r="G16" s="71" t="str">
        <f>IF(リレーエントリー!$S14="","",リレーエントリー!$S14)</f>
        <v/>
      </c>
      <c r="H16" s="71" t="str">
        <f>IF(リレーエントリー!$T14="","",リレーエントリー!$T14)</f>
        <v/>
      </c>
      <c r="I16" s="71" t="str">
        <f>IF(リレーエントリー!$AJ14="","",リレーエントリー!$AJ14)</f>
        <v/>
      </c>
      <c r="J16" s="71" t="str">
        <f>IF(リレーエントリー!$AK14="","",リレーエントリー!$AK14)</f>
        <v/>
      </c>
      <c r="K16" s="71" t="str">
        <f>IF(リレーエントリー!$Y14="","",リレーエントリー!$Y14)</f>
        <v/>
      </c>
      <c r="L16" s="71" t="str">
        <f>IF(リレーエントリー!$Z14="","",リレーエントリー!$Z14)</f>
        <v/>
      </c>
      <c r="M16" s="71" t="str">
        <f>IF(リレーエントリー!$AA14="","",リレーエントリー!$AA14)</f>
        <v/>
      </c>
      <c r="N16" s="561"/>
      <c r="O16" s="564"/>
      <c r="P16" s="548"/>
      <c r="Q16" s="551"/>
      <c r="R16" s="554"/>
    </row>
    <row r="17" spans="1:18" ht="26.25" customHeight="1">
      <c r="A17" s="558"/>
      <c r="B17" s="559"/>
      <c r="C17" s="559"/>
      <c r="D17" s="559"/>
      <c r="E17" s="559"/>
      <c r="F17" s="75" t="str">
        <f>IF(リレーエントリー!$O15="","",リレーエントリー!$O15&amp;リレーエントリー!$P15&amp;リレーエントリー!$Q15)</f>
        <v/>
      </c>
      <c r="G17" s="75" t="str">
        <f>IF(リレーエントリー!$S15="","",リレーエントリー!$S15)</f>
        <v/>
      </c>
      <c r="H17" s="75" t="str">
        <f>IF(リレーエントリー!$T15="","",リレーエントリー!$T15)</f>
        <v/>
      </c>
      <c r="I17" s="75" t="str">
        <f>IF(リレーエントリー!$AJ15="","",リレーエントリー!$AJ15)</f>
        <v/>
      </c>
      <c r="J17" s="75" t="str">
        <f>IF(リレーエントリー!$AK15="","",リレーエントリー!$AK15)</f>
        <v/>
      </c>
      <c r="K17" s="75" t="str">
        <f>IF(リレーエントリー!$Y15="","",リレーエントリー!$Y15)</f>
        <v/>
      </c>
      <c r="L17" s="75" t="str">
        <f>IF(リレーエントリー!$Z15="","",リレーエントリー!$Z15)</f>
        <v/>
      </c>
      <c r="M17" s="75" t="str">
        <f>IF(リレーエントリー!$AA15="","",リレーエントリー!$AA15)</f>
        <v/>
      </c>
      <c r="N17" s="562"/>
      <c r="O17" s="565"/>
      <c r="P17" s="570"/>
      <c r="Q17" s="559"/>
      <c r="R17" s="555"/>
    </row>
    <row r="18" spans="1:18" ht="26.25" customHeight="1">
      <c r="A18" s="556">
        <v>3</v>
      </c>
      <c r="B18" s="550" t="str">
        <f>IF(リレーエントリー!E16="","",リレーエントリー!E16)</f>
        <v/>
      </c>
      <c r="C18" s="550" t="str">
        <f>IF(リレーエントリー!$F16="","",リレーエントリー!$F16)</f>
        <v/>
      </c>
      <c r="D18" s="550" t="str">
        <f>IF(リレーエントリー!$G16="","",リレーエントリー!$G16)</f>
        <v/>
      </c>
      <c r="E18" s="550" t="str">
        <f>IF(リレーエントリー!$M16="","",リレーエントリー!$M16)</f>
        <v/>
      </c>
      <c r="F18" s="79" t="str">
        <f>IF(リレーエントリー!$O16="","",リレーエントリー!$O16&amp;リレーエントリー!$P16&amp;リレーエントリー!$Q16)</f>
        <v/>
      </c>
      <c r="G18" s="79" t="str">
        <f>IF(リレーエントリー!$S16="","",リレーエントリー!$S16)</f>
        <v/>
      </c>
      <c r="H18" s="79" t="str">
        <f>IF(リレーエントリー!$T16="","",リレーエントリー!$T16)</f>
        <v/>
      </c>
      <c r="I18" s="79" t="str">
        <f>IF(リレーエントリー!$AJ16="","",リレーエントリー!$AJ16)</f>
        <v/>
      </c>
      <c r="J18" s="118" t="str">
        <f>IF(リレーエントリー!$AK16="","",リレーエントリー!$AK16)</f>
        <v/>
      </c>
      <c r="K18" s="79" t="str">
        <f>IF(リレーエントリー!$Y16="","",リレーエントリー!$Y16)</f>
        <v/>
      </c>
      <c r="L18" s="79" t="str">
        <f>IF(リレーエントリー!$Z16="","",リレーエントリー!$Z16)</f>
        <v/>
      </c>
      <c r="M18" s="79" t="str">
        <f>IF(リレーエントリー!$AA16="","",リレーエントリー!$AA16)</f>
        <v/>
      </c>
      <c r="N18" s="560" t="str">
        <f>IF(リレーエントリー!$AB16="","",リレーエントリー!$AB16)</f>
        <v/>
      </c>
      <c r="O18" s="563" t="str">
        <f>IF(リレーエントリー!$AC16="","",リレーエントリー!$AC16)</f>
        <v/>
      </c>
      <c r="P18" s="547" t="str">
        <f>IF(リレーエントリー!$AD16="","",リレーエントリー!$AD16)</f>
        <v/>
      </c>
      <c r="Q18" s="550" t="str">
        <f>IF(リレーエントリー!$AE16="","",リレーエントリー!$AE16)</f>
        <v/>
      </c>
      <c r="R18" s="553" t="str">
        <f>IF(リレーエントリー!$AF16="","",リレーエントリー!$AF16)</f>
        <v/>
      </c>
    </row>
    <row r="19" spans="1:18" ht="26.25" customHeight="1">
      <c r="A19" s="557"/>
      <c r="B19" s="551"/>
      <c r="C19" s="551"/>
      <c r="D19" s="551"/>
      <c r="E19" s="551"/>
      <c r="F19" s="71" t="str">
        <f>IF(リレーエントリー!$O17="","",リレーエントリー!$O17&amp;リレーエントリー!$P17&amp;リレーエントリー!$Q17)</f>
        <v/>
      </c>
      <c r="G19" s="71" t="str">
        <f>IF(リレーエントリー!$S17="","",リレーエントリー!$S17)</f>
        <v/>
      </c>
      <c r="H19" s="71" t="str">
        <f>IF(リレーエントリー!$T17="","",リレーエントリー!$T17)</f>
        <v/>
      </c>
      <c r="I19" s="71" t="str">
        <f>IF(リレーエントリー!$AJ17="","",リレーエントリー!$AJ17)</f>
        <v/>
      </c>
      <c r="J19" s="107" t="str">
        <f>IF(リレーエントリー!$AK17="","",リレーエントリー!$AK17)</f>
        <v/>
      </c>
      <c r="K19" s="71" t="str">
        <f>IF(リレーエントリー!$Y17="","",リレーエントリー!$Y17)</f>
        <v/>
      </c>
      <c r="L19" s="71" t="str">
        <f>IF(リレーエントリー!$Z17="","",リレーエントリー!$Z17)</f>
        <v/>
      </c>
      <c r="M19" s="71" t="str">
        <f>IF(リレーエントリー!$AA17="","",リレーエントリー!$AA17)</f>
        <v/>
      </c>
      <c r="N19" s="561"/>
      <c r="O19" s="564"/>
      <c r="P19" s="548"/>
      <c r="Q19" s="551"/>
      <c r="R19" s="554"/>
    </row>
    <row r="20" spans="1:18" ht="26.25" customHeight="1">
      <c r="A20" s="557"/>
      <c r="B20" s="551"/>
      <c r="C20" s="551"/>
      <c r="D20" s="551"/>
      <c r="E20" s="551"/>
      <c r="F20" s="71" t="str">
        <f>IF(リレーエントリー!$O18="","",リレーエントリー!$O18&amp;リレーエントリー!$P18&amp;リレーエントリー!$Q18)</f>
        <v/>
      </c>
      <c r="G20" s="71" t="str">
        <f>IF(リレーエントリー!$S18="","",リレーエントリー!$S18)</f>
        <v/>
      </c>
      <c r="H20" s="71" t="str">
        <f>IF(リレーエントリー!$T18="","",リレーエントリー!$T18)</f>
        <v/>
      </c>
      <c r="I20" s="71" t="str">
        <f>IF(リレーエントリー!$AJ18="","",リレーエントリー!$AJ18)</f>
        <v/>
      </c>
      <c r="J20" s="107" t="str">
        <f>IF(リレーエントリー!$AK18="","",リレーエントリー!$AK18)</f>
        <v/>
      </c>
      <c r="K20" s="71" t="str">
        <f>IF(リレーエントリー!$Y18="","",リレーエントリー!$Y18)</f>
        <v/>
      </c>
      <c r="L20" s="71" t="str">
        <f>IF(リレーエントリー!$Z18="","",リレーエントリー!$Z18)</f>
        <v/>
      </c>
      <c r="M20" s="71" t="str">
        <f>IF(リレーエントリー!$AA18="","",リレーエントリー!$AA18)</f>
        <v/>
      </c>
      <c r="N20" s="561"/>
      <c r="O20" s="564"/>
      <c r="P20" s="548"/>
      <c r="Q20" s="551"/>
      <c r="R20" s="554"/>
    </row>
    <row r="21" spans="1:18" ht="26.25" customHeight="1">
      <c r="A21" s="557"/>
      <c r="B21" s="551"/>
      <c r="C21" s="551"/>
      <c r="D21" s="551"/>
      <c r="E21" s="551"/>
      <c r="F21" s="71" t="str">
        <f>IF(リレーエントリー!$O19="","",リレーエントリー!$O19&amp;リレーエントリー!$P19&amp;リレーエントリー!$Q19)</f>
        <v/>
      </c>
      <c r="G21" s="71" t="str">
        <f>IF(リレーエントリー!$S19="","",リレーエントリー!$S19)</f>
        <v/>
      </c>
      <c r="H21" s="71" t="str">
        <f>IF(リレーエントリー!$T19="","",リレーエントリー!$T19)</f>
        <v/>
      </c>
      <c r="I21" s="71" t="str">
        <f>IF(リレーエントリー!$AJ19="","",リレーエントリー!$AJ19)</f>
        <v/>
      </c>
      <c r="J21" s="107" t="str">
        <f>IF(リレーエントリー!$AK19="","",リレーエントリー!$AK19)</f>
        <v/>
      </c>
      <c r="K21" s="71" t="str">
        <f>IF(リレーエントリー!$Y19="","",リレーエントリー!$Y19)</f>
        <v/>
      </c>
      <c r="L21" s="71" t="str">
        <f>IF(リレーエントリー!$Z19="","",リレーエントリー!$Z19)</f>
        <v/>
      </c>
      <c r="M21" s="71" t="str">
        <f>IF(リレーエントリー!$AA19="","",リレーエントリー!$AA19)</f>
        <v/>
      </c>
      <c r="N21" s="561"/>
      <c r="O21" s="564"/>
      <c r="P21" s="548"/>
      <c r="Q21" s="551"/>
      <c r="R21" s="554"/>
    </row>
    <row r="22" spans="1:18" ht="26.25" customHeight="1">
      <c r="A22" s="557"/>
      <c r="B22" s="551"/>
      <c r="C22" s="551"/>
      <c r="D22" s="551"/>
      <c r="E22" s="551"/>
      <c r="F22" s="71" t="str">
        <f>IF(リレーエントリー!$O20="","",リレーエントリー!$O20&amp;リレーエントリー!$P20&amp;リレーエントリー!$Q20)</f>
        <v/>
      </c>
      <c r="G22" s="71" t="str">
        <f>IF(リレーエントリー!$S20="","",リレーエントリー!$S20)</f>
        <v/>
      </c>
      <c r="H22" s="71" t="str">
        <f>IF(リレーエントリー!$T20="","",リレーエントリー!$T20)</f>
        <v/>
      </c>
      <c r="I22" s="71" t="str">
        <f>IF(リレーエントリー!$AJ20="","",リレーエントリー!$AJ20)</f>
        <v/>
      </c>
      <c r="J22" s="71" t="str">
        <f>IF(リレーエントリー!$AK20="","",リレーエントリー!$AK20)</f>
        <v/>
      </c>
      <c r="K22" s="71" t="str">
        <f>IF(リレーエントリー!$Y20="","",リレーエントリー!$Y20)</f>
        <v/>
      </c>
      <c r="L22" s="71" t="str">
        <f>IF(リレーエントリー!$Z20="","",リレーエントリー!$Z20)</f>
        <v/>
      </c>
      <c r="M22" s="71" t="str">
        <f>IF(リレーエントリー!$AA20="","",リレーエントリー!$AA20)</f>
        <v/>
      </c>
      <c r="N22" s="561"/>
      <c r="O22" s="564"/>
      <c r="P22" s="548"/>
      <c r="Q22" s="551"/>
      <c r="R22" s="554"/>
    </row>
    <row r="23" spans="1:18" ht="26.25" customHeight="1">
      <c r="A23" s="558"/>
      <c r="B23" s="559"/>
      <c r="C23" s="559"/>
      <c r="D23" s="559"/>
      <c r="E23" s="559"/>
      <c r="F23" s="75" t="str">
        <f>IF(リレーエントリー!$O21="","",リレーエントリー!$O21&amp;リレーエントリー!$P21&amp;リレーエントリー!$Q21)</f>
        <v/>
      </c>
      <c r="G23" s="75" t="str">
        <f>IF(リレーエントリー!$S21="","",リレーエントリー!$S21)</f>
        <v/>
      </c>
      <c r="H23" s="75" t="str">
        <f>IF(リレーエントリー!$T21="","",リレーエントリー!$T21)</f>
        <v/>
      </c>
      <c r="I23" s="75" t="str">
        <f>IF(リレーエントリー!$AJ21="","",リレーエントリー!$AJ21)</f>
        <v/>
      </c>
      <c r="J23" s="75" t="str">
        <f>IF(リレーエントリー!$AK21="","",リレーエントリー!$AK21)</f>
        <v/>
      </c>
      <c r="K23" s="75" t="str">
        <f>IF(リレーエントリー!$Y21="","",リレーエントリー!$Y21)</f>
        <v/>
      </c>
      <c r="L23" s="75" t="str">
        <f>IF(リレーエントリー!$Z21="","",リレーエントリー!$Z21)</f>
        <v/>
      </c>
      <c r="M23" s="75" t="str">
        <f>IF(リレーエントリー!$AA21="","",リレーエントリー!$AA21)</f>
        <v/>
      </c>
      <c r="N23" s="562"/>
      <c r="O23" s="565"/>
      <c r="P23" s="570"/>
      <c r="Q23" s="559"/>
      <c r="R23" s="555"/>
    </row>
    <row r="24" spans="1:18" ht="26.25" customHeight="1">
      <c r="A24" s="556">
        <v>4</v>
      </c>
      <c r="B24" s="550" t="str">
        <f>IF(リレーエントリー!E22="","",リレーエントリー!E22)</f>
        <v/>
      </c>
      <c r="C24" s="550" t="str">
        <f>IF(リレーエントリー!$F22="","",リレーエントリー!$F22)</f>
        <v/>
      </c>
      <c r="D24" s="550" t="str">
        <f>IF(リレーエントリー!$G22="","",リレーエントリー!$G22)</f>
        <v/>
      </c>
      <c r="E24" s="550" t="str">
        <f>IF(リレーエントリー!$M22="","",リレーエントリー!$M22)</f>
        <v/>
      </c>
      <c r="F24" s="79" t="str">
        <f>IF(リレーエントリー!$O22="","",リレーエントリー!$O22&amp;リレーエントリー!$P22&amp;リレーエントリー!$Q22)</f>
        <v/>
      </c>
      <c r="G24" s="79" t="str">
        <f>IF(リレーエントリー!$S22="","",リレーエントリー!$S22)</f>
        <v/>
      </c>
      <c r="H24" s="79" t="str">
        <f>IF(リレーエントリー!$T22="","",リレーエントリー!$T22)</f>
        <v/>
      </c>
      <c r="I24" s="79" t="str">
        <f>IF(リレーエントリー!$AJ22="","",リレーエントリー!$AJ22)</f>
        <v/>
      </c>
      <c r="J24" s="118" t="str">
        <f>IF(リレーエントリー!$AK22="","",リレーエントリー!$AK22)</f>
        <v/>
      </c>
      <c r="K24" s="79" t="str">
        <f>IF(リレーエントリー!$Y22="","",リレーエントリー!$Y22)</f>
        <v/>
      </c>
      <c r="L24" s="79" t="str">
        <f>IF(リレーエントリー!$Z22="","",リレーエントリー!$Z22)</f>
        <v/>
      </c>
      <c r="M24" s="79" t="str">
        <f>IF(リレーエントリー!$AA22="","",リレーエントリー!$AA22)</f>
        <v/>
      </c>
      <c r="N24" s="560" t="str">
        <f>IF(リレーエントリー!$AB22="","",リレーエントリー!$AB22)</f>
        <v/>
      </c>
      <c r="O24" s="563" t="str">
        <f>IF(リレーエントリー!$AC22="","",リレーエントリー!$AC22)</f>
        <v/>
      </c>
      <c r="P24" s="547" t="str">
        <f>IF(リレーエントリー!$AD22="","",リレーエントリー!$AD22)</f>
        <v/>
      </c>
      <c r="Q24" s="550" t="str">
        <f>IF(リレーエントリー!$AE22="","",リレーエントリー!$AE22)</f>
        <v/>
      </c>
      <c r="R24" s="553" t="str">
        <f>IF(リレーエントリー!$AF22="","",リレーエントリー!$AF22)</f>
        <v/>
      </c>
    </row>
    <row r="25" spans="1:18" ht="26.25" customHeight="1">
      <c r="A25" s="557"/>
      <c r="B25" s="551"/>
      <c r="C25" s="551"/>
      <c r="D25" s="551"/>
      <c r="E25" s="551"/>
      <c r="F25" s="71" t="str">
        <f>IF(リレーエントリー!$O23="","",リレーエントリー!$O23&amp;リレーエントリー!$P23&amp;リレーエントリー!$Q23)</f>
        <v/>
      </c>
      <c r="G25" s="71" t="str">
        <f>IF(リレーエントリー!$S23="","",リレーエントリー!$S23)</f>
        <v/>
      </c>
      <c r="H25" s="71" t="str">
        <f>IF(リレーエントリー!$T23="","",リレーエントリー!$T23)</f>
        <v/>
      </c>
      <c r="I25" s="71" t="str">
        <f>IF(リレーエントリー!$AJ23="","",リレーエントリー!$AJ23)</f>
        <v/>
      </c>
      <c r="J25" s="107" t="str">
        <f>IF(リレーエントリー!$AK23="","",リレーエントリー!$AK23)</f>
        <v/>
      </c>
      <c r="K25" s="71" t="str">
        <f>IF(リレーエントリー!$Y23="","",リレーエントリー!$Y23)</f>
        <v/>
      </c>
      <c r="L25" s="71" t="str">
        <f>IF(リレーエントリー!$Z23="","",リレーエントリー!$Z23)</f>
        <v/>
      </c>
      <c r="M25" s="71" t="str">
        <f>IF(リレーエントリー!$AA23="","",リレーエントリー!$AA23)</f>
        <v/>
      </c>
      <c r="N25" s="561"/>
      <c r="O25" s="564"/>
      <c r="P25" s="548"/>
      <c r="Q25" s="551"/>
      <c r="R25" s="554"/>
    </row>
    <row r="26" spans="1:18" ht="26.25" customHeight="1">
      <c r="A26" s="557"/>
      <c r="B26" s="551"/>
      <c r="C26" s="551"/>
      <c r="D26" s="551"/>
      <c r="E26" s="551"/>
      <c r="F26" s="71" t="str">
        <f>IF(リレーエントリー!$O24="","",リレーエントリー!$O24&amp;リレーエントリー!$P24&amp;リレーエントリー!$Q24)</f>
        <v/>
      </c>
      <c r="G26" s="71" t="str">
        <f>IF(リレーエントリー!$S24="","",リレーエントリー!$S24)</f>
        <v/>
      </c>
      <c r="H26" s="71" t="str">
        <f>IF(リレーエントリー!$T24="","",リレーエントリー!$T24)</f>
        <v/>
      </c>
      <c r="I26" s="71" t="str">
        <f>IF(リレーエントリー!$AJ24="","",リレーエントリー!$AJ24)</f>
        <v/>
      </c>
      <c r="J26" s="107" t="str">
        <f>IF(リレーエントリー!$AK24="","",リレーエントリー!$AK24)</f>
        <v/>
      </c>
      <c r="K26" s="71" t="str">
        <f>IF(リレーエントリー!$Y24="","",リレーエントリー!$Y24)</f>
        <v/>
      </c>
      <c r="L26" s="71" t="str">
        <f>IF(リレーエントリー!$Z24="","",リレーエントリー!$Z24)</f>
        <v/>
      </c>
      <c r="M26" s="71" t="str">
        <f>IF(リレーエントリー!$AA24="","",リレーエントリー!$AA24)</f>
        <v/>
      </c>
      <c r="N26" s="561"/>
      <c r="O26" s="564"/>
      <c r="P26" s="548"/>
      <c r="Q26" s="551"/>
      <c r="R26" s="554"/>
    </row>
    <row r="27" spans="1:18" ht="26.25" customHeight="1">
      <c r="A27" s="557"/>
      <c r="B27" s="551"/>
      <c r="C27" s="551"/>
      <c r="D27" s="551"/>
      <c r="E27" s="551"/>
      <c r="F27" s="71" t="str">
        <f>IF(リレーエントリー!$O25="","",リレーエントリー!$O25&amp;リレーエントリー!$P25&amp;リレーエントリー!$Q25)</f>
        <v/>
      </c>
      <c r="G27" s="71" t="str">
        <f>IF(リレーエントリー!$S25="","",リレーエントリー!$S25)</f>
        <v/>
      </c>
      <c r="H27" s="71" t="str">
        <f>IF(リレーエントリー!$T25="","",リレーエントリー!$T25)</f>
        <v/>
      </c>
      <c r="I27" s="71" t="str">
        <f>IF(リレーエントリー!$AJ25="","",リレーエントリー!$AJ25)</f>
        <v/>
      </c>
      <c r="J27" s="107" t="str">
        <f>IF(リレーエントリー!$AK25="","",リレーエントリー!$AK25)</f>
        <v/>
      </c>
      <c r="K27" s="71" t="str">
        <f>IF(リレーエントリー!$Y25="","",リレーエントリー!$Y25)</f>
        <v/>
      </c>
      <c r="L27" s="71" t="str">
        <f>IF(リレーエントリー!$Z25="","",リレーエントリー!$Z25)</f>
        <v/>
      </c>
      <c r="M27" s="71" t="str">
        <f>IF(リレーエントリー!$AA25="","",リレーエントリー!$AA25)</f>
        <v/>
      </c>
      <c r="N27" s="561"/>
      <c r="O27" s="564"/>
      <c r="P27" s="548"/>
      <c r="Q27" s="551"/>
      <c r="R27" s="554"/>
    </row>
    <row r="28" spans="1:18" ht="26.25" customHeight="1">
      <c r="A28" s="557"/>
      <c r="B28" s="551"/>
      <c r="C28" s="551"/>
      <c r="D28" s="551"/>
      <c r="E28" s="551"/>
      <c r="F28" s="71" t="str">
        <f>IF(リレーエントリー!$O26="","",リレーエントリー!$O26&amp;リレーエントリー!$P26&amp;リレーエントリー!$Q26)</f>
        <v/>
      </c>
      <c r="G28" s="71" t="str">
        <f>IF(リレーエントリー!$S26="","",リレーエントリー!$S26)</f>
        <v/>
      </c>
      <c r="H28" s="71" t="str">
        <f>IF(リレーエントリー!$T26="","",リレーエントリー!$T26)</f>
        <v/>
      </c>
      <c r="I28" s="71" t="str">
        <f>IF(リレーエントリー!$AJ26="","",リレーエントリー!$AJ26)</f>
        <v/>
      </c>
      <c r="J28" s="71" t="str">
        <f>IF(リレーエントリー!$AK26="","",リレーエントリー!$AK26)</f>
        <v/>
      </c>
      <c r="K28" s="71" t="str">
        <f>IF(リレーエントリー!$Y26="","",リレーエントリー!$Y26)</f>
        <v/>
      </c>
      <c r="L28" s="71" t="str">
        <f>IF(リレーエントリー!$Z26="","",リレーエントリー!$Z26)</f>
        <v/>
      </c>
      <c r="M28" s="71" t="str">
        <f>IF(リレーエントリー!$AA26="","",リレーエントリー!$AA26)</f>
        <v/>
      </c>
      <c r="N28" s="561"/>
      <c r="O28" s="564"/>
      <c r="P28" s="548"/>
      <c r="Q28" s="551"/>
      <c r="R28" s="554"/>
    </row>
    <row r="29" spans="1:18" ht="26.25" customHeight="1">
      <c r="A29" s="558"/>
      <c r="B29" s="559"/>
      <c r="C29" s="559"/>
      <c r="D29" s="559"/>
      <c r="E29" s="559"/>
      <c r="F29" s="75" t="str">
        <f>IF(リレーエントリー!$O27="","",リレーエントリー!$O27&amp;リレーエントリー!$P27&amp;リレーエントリー!$Q27)</f>
        <v/>
      </c>
      <c r="G29" s="75" t="str">
        <f>IF(リレーエントリー!$S27="","",リレーエントリー!$S27)</f>
        <v/>
      </c>
      <c r="H29" s="75" t="str">
        <f>IF(リレーエントリー!$T27="","",リレーエントリー!$T27)</f>
        <v/>
      </c>
      <c r="I29" s="75" t="str">
        <f>IF(リレーエントリー!$AJ27="","",リレーエントリー!$AJ27)</f>
        <v/>
      </c>
      <c r="J29" s="75" t="str">
        <f>IF(リレーエントリー!$AK27="","",リレーエントリー!$AK27)</f>
        <v/>
      </c>
      <c r="K29" s="75" t="str">
        <f>IF(リレーエントリー!$Y27="","",リレーエントリー!$Y27)</f>
        <v/>
      </c>
      <c r="L29" s="75" t="str">
        <f>IF(リレーエントリー!$Z27="","",リレーエントリー!$Z27)</f>
        <v/>
      </c>
      <c r="M29" s="75" t="str">
        <f>IF(リレーエントリー!$AA27="","",リレーエントリー!$AA27)</f>
        <v/>
      </c>
      <c r="N29" s="562"/>
      <c r="O29" s="565"/>
      <c r="P29" s="570"/>
      <c r="Q29" s="559"/>
      <c r="R29" s="555"/>
    </row>
    <row r="30" spans="1:18" ht="26.25" customHeight="1">
      <c r="A30" s="556">
        <v>5</v>
      </c>
      <c r="B30" s="550" t="str">
        <f>IF(リレーエントリー!E28="","",リレーエントリー!E28)</f>
        <v/>
      </c>
      <c r="C30" s="550" t="str">
        <f>IF(リレーエントリー!$F28="","",リレーエントリー!$F28)</f>
        <v/>
      </c>
      <c r="D30" s="550" t="str">
        <f>IF(リレーエントリー!$G28="","",リレーエントリー!$G28)</f>
        <v/>
      </c>
      <c r="E30" s="550" t="str">
        <f>IF(リレーエントリー!$M28="","",リレーエントリー!$M28)</f>
        <v/>
      </c>
      <c r="F30" s="79" t="str">
        <f>IF(リレーエントリー!$O28="","",リレーエントリー!$O28&amp;リレーエントリー!$P28&amp;リレーエントリー!$Q28)</f>
        <v/>
      </c>
      <c r="G30" s="79" t="str">
        <f>IF(リレーエントリー!$S28="","",リレーエントリー!$S28)</f>
        <v/>
      </c>
      <c r="H30" s="79" t="str">
        <f>IF(リレーエントリー!$T28="","",リレーエントリー!$T28)</f>
        <v/>
      </c>
      <c r="I30" s="79" t="str">
        <f>IF(リレーエントリー!$AJ28="","",リレーエントリー!$AJ28)</f>
        <v/>
      </c>
      <c r="J30" s="118" t="str">
        <f>IF(リレーエントリー!$AK28="","",リレーエントリー!$AK28)</f>
        <v/>
      </c>
      <c r="K30" s="79" t="str">
        <f>IF(リレーエントリー!$Y28="","",リレーエントリー!$Y28)</f>
        <v/>
      </c>
      <c r="L30" s="79" t="str">
        <f>IF(リレーエントリー!$Z28="","",リレーエントリー!$Z28)</f>
        <v/>
      </c>
      <c r="M30" s="79" t="str">
        <f>IF(リレーエントリー!$AA28="","",リレーエントリー!$AA28)</f>
        <v/>
      </c>
      <c r="N30" s="560" t="str">
        <f>IF(リレーエントリー!$AB28="","",リレーエントリー!$AB28)</f>
        <v/>
      </c>
      <c r="O30" s="563" t="str">
        <f>IF(リレーエントリー!$AC28="","",リレーエントリー!$AC28)</f>
        <v/>
      </c>
      <c r="P30" s="547" t="str">
        <f>IF(リレーエントリー!$AD28="","",リレーエントリー!$AD28)</f>
        <v/>
      </c>
      <c r="Q30" s="550" t="str">
        <f>IF(リレーエントリー!$AE28="","",リレーエントリー!$AE28)</f>
        <v/>
      </c>
      <c r="R30" s="553" t="str">
        <f>IF(リレーエントリー!$AF28="","",リレーエントリー!$AF28)</f>
        <v/>
      </c>
    </row>
    <row r="31" spans="1:18" ht="26.25" customHeight="1">
      <c r="A31" s="557"/>
      <c r="B31" s="551"/>
      <c r="C31" s="551"/>
      <c r="D31" s="551"/>
      <c r="E31" s="551"/>
      <c r="F31" s="71" t="str">
        <f>IF(リレーエントリー!$O29="","",リレーエントリー!$O29&amp;リレーエントリー!$P29&amp;リレーエントリー!$Q29)</f>
        <v/>
      </c>
      <c r="G31" s="71" t="str">
        <f>IF(リレーエントリー!$S29="","",リレーエントリー!$S29)</f>
        <v/>
      </c>
      <c r="H31" s="71" t="str">
        <f>IF(リレーエントリー!$T29="","",リレーエントリー!$T29)</f>
        <v/>
      </c>
      <c r="I31" s="71" t="str">
        <f>IF(リレーエントリー!$AJ29="","",リレーエントリー!$AJ29)</f>
        <v/>
      </c>
      <c r="J31" s="107" t="str">
        <f>IF(リレーエントリー!$AK29="","",リレーエントリー!$AK29)</f>
        <v/>
      </c>
      <c r="K31" s="71" t="str">
        <f>IF(リレーエントリー!$Y29="","",リレーエントリー!$Y29)</f>
        <v/>
      </c>
      <c r="L31" s="71" t="str">
        <f>IF(リレーエントリー!$Z29="","",リレーエントリー!$Z29)</f>
        <v/>
      </c>
      <c r="M31" s="71" t="str">
        <f>IF(リレーエントリー!$AA29="","",リレーエントリー!$AA29)</f>
        <v/>
      </c>
      <c r="N31" s="561"/>
      <c r="O31" s="564"/>
      <c r="P31" s="548"/>
      <c r="Q31" s="551"/>
      <c r="R31" s="554"/>
    </row>
    <row r="32" spans="1:18" ht="26.25" customHeight="1">
      <c r="A32" s="557"/>
      <c r="B32" s="551"/>
      <c r="C32" s="551"/>
      <c r="D32" s="551"/>
      <c r="E32" s="551"/>
      <c r="F32" s="71" t="str">
        <f>IF(リレーエントリー!$O30="","",リレーエントリー!$O30&amp;リレーエントリー!$P30&amp;リレーエントリー!$Q30)</f>
        <v/>
      </c>
      <c r="G32" s="71" t="str">
        <f>IF(リレーエントリー!$S30="","",リレーエントリー!$S30)</f>
        <v/>
      </c>
      <c r="H32" s="71" t="str">
        <f>IF(リレーエントリー!$T30="","",リレーエントリー!$T30)</f>
        <v/>
      </c>
      <c r="I32" s="71" t="str">
        <f>IF(リレーエントリー!$AJ30="","",リレーエントリー!$AJ30)</f>
        <v/>
      </c>
      <c r="J32" s="107" t="str">
        <f>IF(リレーエントリー!$AK30="","",リレーエントリー!$AK30)</f>
        <v/>
      </c>
      <c r="K32" s="71" t="str">
        <f>IF(リレーエントリー!$Y30="","",リレーエントリー!$Y30)</f>
        <v/>
      </c>
      <c r="L32" s="71" t="str">
        <f>IF(リレーエントリー!$Z30="","",リレーエントリー!$Z30)</f>
        <v/>
      </c>
      <c r="M32" s="71" t="str">
        <f>IF(リレーエントリー!$AA30="","",リレーエントリー!$AA30)</f>
        <v/>
      </c>
      <c r="N32" s="561"/>
      <c r="O32" s="564"/>
      <c r="P32" s="548"/>
      <c r="Q32" s="551"/>
      <c r="R32" s="554"/>
    </row>
    <row r="33" spans="1:18" ht="26.25" customHeight="1">
      <c r="A33" s="557"/>
      <c r="B33" s="551"/>
      <c r="C33" s="551"/>
      <c r="D33" s="551"/>
      <c r="E33" s="551"/>
      <c r="F33" s="71" t="str">
        <f>IF(リレーエントリー!$O31="","",リレーエントリー!$O31&amp;リレーエントリー!$P31&amp;リレーエントリー!$Q31)</f>
        <v/>
      </c>
      <c r="G33" s="71" t="str">
        <f>IF(リレーエントリー!$S31="","",リレーエントリー!$S31)</f>
        <v/>
      </c>
      <c r="H33" s="71" t="str">
        <f>IF(リレーエントリー!$T31="","",リレーエントリー!$T31)</f>
        <v/>
      </c>
      <c r="I33" s="71" t="str">
        <f>IF(リレーエントリー!$AJ31="","",リレーエントリー!$AJ31)</f>
        <v/>
      </c>
      <c r="J33" s="107" t="str">
        <f>IF(リレーエントリー!$AK31="","",リレーエントリー!$AK31)</f>
        <v/>
      </c>
      <c r="K33" s="71" t="str">
        <f>IF(リレーエントリー!$Y31="","",リレーエントリー!$Y31)</f>
        <v/>
      </c>
      <c r="L33" s="71" t="str">
        <f>IF(リレーエントリー!$Z31="","",リレーエントリー!$Z31)</f>
        <v/>
      </c>
      <c r="M33" s="71" t="str">
        <f>IF(リレーエントリー!$AA31="","",リレーエントリー!$AA31)</f>
        <v/>
      </c>
      <c r="N33" s="561"/>
      <c r="O33" s="564"/>
      <c r="P33" s="548"/>
      <c r="Q33" s="551"/>
      <c r="R33" s="554"/>
    </row>
    <row r="34" spans="1:18" ht="26.25" customHeight="1">
      <c r="A34" s="557"/>
      <c r="B34" s="551"/>
      <c r="C34" s="551"/>
      <c r="D34" s="551"/>
      <c r="E34" s="551"/>
      <c r="F34" s="71" t="str">
        <f>IF(リレーエントリー!$O32="","",リレーエントリー!$O32&amp;リレーエントリー!$P32&amp;リレーエントリー!$Q32)</f>
        <v/>
      </c>
      <c r="G34" s="71" t="str">
        <f>IF(リレーエントリー!$S32="","",リレーエントリー!$S32)</f>
        <v/>
      </c>
      <c r="H34" s="71" t="str">
        <f>IF(リレーエントリー!$T32="","",リレーエントリー!$T32)</f>
        <v/>
      </c>
      <c r="I34" s="71" t="str">
        <f>IF(リレーエントリー!$AJ32="","",リレーエントリー!$AJ32)</f>
        <v/>
      </c>
      <c r="J34" s="71" t="str">
        <f>IF(リレーエントリー!$AK32="","",リレーエントリー!$AK32)</f>
        <v/>
      </c>
      <c r="K34" s="71" t="str">
        <f>IF(リレーエントリー!$Y32="","",リレーエントリー!$Y32)</f>
        <v/>
      </c>
      <c r="L34" s="71" t="str">
        <f>IF(リレーエントリー!$Z32="","",リレーエントリー!$Z32)</f>
        <v/>
      </c>
      <c r="M34" s="71" t="str">
        <f>IF(リレーエントリー!$AA32="","",リレーエントリー!$AA32)</f>
        <v/>
      </c>
      <c r="N34" s="561"/>
      <c r="O34" s="564"/>
      <c r="P34" s="548"/>
      <c r="Q34" s="551"/>
      <c r="R34" s="554"/>
    </row>
    <row r="35" spans="1:18" ht="26.25" customHeight="1">
      <c r="A35" s="558"/>
      <c r="B35" s="559"/>
      <c r="C35" s="559"/>
      <c r="D35" s="559"/>
      <c r="E35" s="559"/>
      <c r="F35" s="75" t="str">
        <f>IF(リレーエントリー!$O33="","",リレーエントリー!$O33&amp;リレーエントリー!$P33&amp;リレーエントリー!$Q33)</f>
        <v/>
      </c>
      <c r="G35" s="75" t="str">
        <f>IF(リレーエントリー!$S33="","",リレーエントリー!$S33)</f>
        <v/>
      </c>
      <c r="H35" s="75" t="str">
        <f>IF(リレーエントリー!$T33="","",リレーエントリー!$T33)</f>
        <v/>
      </c>
      <c r="I35" s="75" t="str">
        <f>IF(リレーエントリー!$AJ33="","",リレーエントリー!$AJ33)</f>
        <v/>
      </c>
      <c r="J35" s="75" t="str">
        <f>IF(リレーエントリー!$AK33="","",リレーエントリー!$AK33)</f>
        <v/>
      </c>
      <c r="K35" s="75" t="str">
        <f>IF(リレーエントリー!$Y33="","",リレーエントリー!$Y33)</f>
        <v/>
      </c>
      <c r="L35" s="75" t="str">
        <f>IF(リレーエントリー!$Z33="","",リレーエントリー!$Z33)</f>
        <v/>
      </c>
      <c r="M35" s="75" t="str">
        <f>IF(リレーエントリー!$AA33="","",リレーエントリー!$AA33)</f>
        <v/>
      </c>
      <c r="N35" s="562"/>
      <c r="O35" s="565"/>
      <c r="P35" s="570"/>
      <c r="Q35" s="559"/>
      <c r="R35" s="555"/>
    </row>
    <row r="36" spans="1:18" ht="26.25" customHeight="1">
      <c r="A36" s="556">
        <v>6</v>
      </c>
      <c r="B36" s="550" t="str">
        <f>IF(リレーエントリー!E34="","",リレーエントリー!E34)</f>
        <v/>
      </c>
      <c r="C36" s="550" t="str">
        <f>IF(リレーエントリー!$F34="","",リレーエントリー!$F34)</f>
        <v/>
      </c>
      <c r="D36" s="550" t="str">
        <f>IF(リレーエントリー!$G34="","",リレーエントリー!$G34)</f>
        <v/>
      </c>
      <c r="E36" s="550" t="str">
        <f>IF(リレーエントリー!$M34="","",リレーエントリー!$M34)</f>
        <v/>
      </c>
      <c r="F36" s="79" t="str">
        <f>IF(リレーエントリー!$O34="","",リレーエントリー!$O34&amp;リレーエントリー!$P34&amp;リレーエントリー!$Q34)</f>
        <v/>
      </c>
      <c r="G36" s="79" t="str">
        <f>IF(リレーエントリー!$S34="","",リレーエントリー!$S34)</f>
        <v/>
      </c>
      <c r="H36" s="79" t="str">
        <f>IF(リレーエントリー!$T34="","",リレーエントリー!$T34)</f>
        <v/>
      </c>
      <c r="I36" s="79" t="str">
        <f>IF(リレーエントリー!$AJ34="","",リレーエントリー!$AJ34)</f>
        <v/>
      </c>
      <c r="J36" s="118" t="str">
        <f>IF(リレーエントリー!$AK34="","",リレーエントリー!$AK34)</f>
        <v/>
      </c>
      <c r="K36" s="79" t="str">
        <f>IF(リレーエントリー!$Y34="","",リレーエントリー!$Y34)</f>
        <v/>
      </c>
      <c r="L36" s="79" t="str">
        <f>IF(リレーエントリー!$Z34="","",リレーエントリー!$Z34)</f>
        <v/>
      </c>
      <c r="M36" s="79" t="str">
        <f>IF(リレーエントリー!$AA34="","",リレーエントリー!$AA34)</f>
        <v/>
      </c>
      <c r="N36" s="560" t="str">
        <f>IF(リレーエントリー!$AB34="","",リレーエントリー!$AB34)</f>
        <v/>
      </c>
      <c r="O36" s="563" t="str">
        <f>IF(リレーエントリー!$AC34="","",リレーエントリー!$AC34)</f>
        <v/>
      </c>
      <c r="P36" s="547" t="str">
        <f>IF(リレーエントリー!$AD34="","",リレーエントリー!$AD34)</f>
        <v/>
      </c>
      <c r="Q36" s="550" t="str">
        <f>IF(リレーエントリー!$AE34="","",リレーエントリー!$AE34)</f>
        <v/>
      </c>
      <c r="R36" s="553" t="str">
        <f>IF(リレーエントリー!$AF34="","",リレーエントリー!$AF34)</f>
        <v/>
      </c>
    </row>
    <row r="37" spans="1:18" ht="26.25" customHeight="1">
      <c r="A37" s="557"/>
      <c r="B37" s="551"/>
      <c r="C37" s="551"/>
      <c r="D37" s="551"/>
      <c r="E37" s="551"/>
      <c r="F37" s="71" t="str">
        <f>IF(リレーエントリー!$O35="","",リレーエントリー!$O35&amp;リレーエントリー!$P35&amp;リレーエントリー!$Q35)</f>
        <v/>
      </c>
      <c r="G37" s="71" t="str">
        <f>IF(リレーエントリー!$S35="","",リレーエントリー!$S35)</f>
        <v/>
      </c>
      <c r="H37" s="71" t="str">
        <f>IF(リレーエントリー!$T35="","",リレーエントリー!$T35)</f>
        <v/>
      </c>
      <c r="I37" s="71" t="str">
        <f>IF(リレーエントリー!$AJ35="","",リレーエントリー!$AJ35)</f>
        <v/>
      </c>
      <c r="J37" s="107" t="str">
        <f>IF(リレーエントリー!$AK35="","",リレーエントリー!$AK35)</f>
        <v/>
      </c>
      <c r="K37" s="71" t="str">
        <f>IF(リレーエントリー!$Y35="","",リレーエントリー!$Y35)</f>
        <v/>
      </c>
      <c r="L37" s="71" t="str">
        <f>IF(リレーエントリー!$Z35="","",リレーエントリー!$Z35)</f>
        <v/>
      </c>
      <c r="M37" s="71" t="str">
        <f>IF(リレーエントリー!$AA35="","",リレーエントリー!$AA35)</f>
        <v/>
      </c>
      <c r="N37" s="561"/>
      <c r="O37" s="564"/>
      <c r="P37" s="548"/>
      <c r="Q37" s="551"/>
      <c r="R37" s="554"/>
    </row>
    <row r="38" spans="1:18" ht="26.25" customHeight="1">
      <c r="A38" s="557"/>
      <c r="B38" s="551"/>
      <c r="C38" s="551"/>
      <c r="D38" s="551"/>
      <c r="E38" s="551"/>
      <c r="F38" s="71" t="str">
        <f>IF(リレーエントリー!$O36="","",リレーエントリー!$O36&amp;リレーエントリー!$P36&amp;リレーエントリー!$Q36)</f>
        <v/>
      </c>
      <c r="G38" s="71" t="str">
        <f>IF(リレーエントリー!$S36="","",リレーエントリー!$S36)</f>
        <v/>
      </c>
      <c r="H38" s="71" t="str">
        <f>IF(リレーエントリー!$T36="","",リレーエントリー!$T36)</f>
        <v/>
      </c>
      <c r="I38" s="71" t="str">
        <f>IF(リレーエントリー!$AJ36="","",リレーエントリー!$AJ36)</f>
        <v/>
      </c>
      <c r="J38" s="107" t="str">
        <f>IF(リレーエントリー!$AK36="","",リレーエントリー!$AK36)</f>
        <v/>
      </c>
      <c r="K38" s="71" t="str">
        <f>IF(リレーエントリー!$Y36="","",リレーエントリー!$Y36)</f>
        <v/>
      </c>
      <c r="L38" s="71" t="str">
        <f>IF(リレーエントリー!$Z36="","",リレーエントリー!$Z36)</f>
        <v/>
      </c>
      <c r="M38" s="71" t="str">
        <f>IF(リレーエントリー!$AA36="","",リレーエントリー!$AA36)</f>
        <v/>
      </c>
      <c r="N38" s="561"/>
      <c r="O38" s="564"/>
      <c r="P38" s="548"/>
      <c r="Q38" s="551"/>
      <c r="R38" s="554"/>
    </row>
    <row r="39" spans="1:18" ht="26.25" customHeight="1">
      <c r="A39" s="557"/>
      <c r="B39" s="551"/>
      <c r="C39" s="551"/>
      <c r="D39" s="551"/>
      <c r="E39" s="551"/>
      <c r="F39" s="71" t="str">
        <f>IF(リレーエントリー!$O37="","",リレーエントリー!$O37&amp;リレーエントリー!$P37&amp;リレーエントリー!$Q37)</f>
        <v/>
      </c>
      <c r="G39" s="71" t="str">
        <f>IF(リレーエントリー!$S37="","",リレーエントリー!$S37)</f>
        <v/>
      </c>
      <c r="H39" s="71" t="str">
        <f>IF(リレーエントリー!$T37="","",リレーエントリー!$T37)</f>
        <v/>
      </c>
      <c r="I39" s="71" t="str">
        <f>IF(リレーエントリー!$AJ37="","",リレーエントリー!$AJ37)</f>
        <v/>
      </c>
      <c r="J39" s="107" t="str">
        <f>IF(リレーエントリー!$AK37="","",リレーエントリー!$AK37)</f>
        <v/>
      </c>
      <c r="K39" s="71" t="str">
        <f>IF(リレーエントリー!$Y37="","",リレーエントリー!$Y37)</f>
        <v/>
      </c>
      <c r="L39" s="71" t="str">
        <f>IF(リレーエントリー!$Z37="","",リレーエントリー!$Z37)</f>
        <v/>
      </c>
      <c r="M39" s="71" t="str">
        <f>IF(リレーエントリー!$AA37="","",リレーエントリー!$AA37)</f>
        <v/>
      </c>
      <c r="N39" s="561"/>
      <c r="O39" s="564"/>
      <c r="P39" s="548"/>
      <c r="Q39" s="551"/>
      <c r="R39" s="554"/>
    </row>
    <row r="40" spans="1:18" ht="26.25" customHeight="1">
      <c r="A40" s="557"/>
      <c r="B40" s="551"/>
      <c r="C40" s="551"/>
      <c r="D40" s="551"/>
      <c r="E40" s="551"/>
      <c r="F40" s="71" t="str">
        <f>IF(リレーエントリー!$O38="","",リレーエントリー!$O38&amp;リレーエントリー!$P38&amp;リレーエントリー!$Q38)</f>
        <v/>
      </c>
      <c r="G40" s="71" t="str">
        <f>IF(リレーエントリー!$S38="","",リレーエントリー!$S38)</f>
        <v/>
      </c>
      <c r="H40" s="71" t="str">
        <f>IF(リレーエントリー!$T38="","",リレーエントリー!$T38)</f>
        <v/>
      </c>
      <c r="I40" s="71" t="str">
        <f>IF(リレーエントリー!$AJ38="","",リレーエントリー!$AJ38)</f>
        <v/>
      </c>
      <c r="J40" s="71" t="str">
        <f>IF(リレーエントリー!$AK38="","",リレーエントリー!$AK38)</f>
        <v/>
      </c>
      <c r="K40" s="71" t="str">
        <f>IF(リレーエントリー!$Y38="","",リレーエントリー!$Y38)</f>
        <v/>
      </c>
      <c r="L40" s="71" t="str">
        <f>IF(リレーエントリー!$Z38="","",リレーエントリー!$Z38)</f>
        <v/>
      </c>
      <c r="M40" s="71" t="str">
        <f>IF(リレーエントリー!$AA38="","",リレーエントリー!$AA38)</f>
        <v/>
      </c>
      <c r="N40" s="561"/>
      <c r="O40" s="564"/>
      <c r="P40" s="548"/>
      <c r="Q40" s="551"/>
      <c r="R40" s="554"/>
    </row>
    <row r="41" spans="1:18" ht="26.25" customHeight="1" thickBot="1">
      <c r="A41" s="567"/>
      <c r="B41" s="552"/>
      <c r="C41" s="552"/>
      <c r="D41" s="552"/>
      <c r="E41" s="552"/>
      <c r="F41" s="81" t="str">
        <f>IF(リレーエントリー!$O39="","",リレーエントリー!$O39&amp;リレーエントリー!$P39&amp;リレーエントリー!$Q39)</f>
        <v/>
      </c>
      <c r="G41" s="81" t="str">
        <f>IF(リレーエントリー!$S39="","",リレーエントリー!$S39)</f>
        <v/>
      </c>
      <c r="H41" s="81" t="str">
        <f>IF(リレーエントリー!$T39="","",リレーエントリー!$T39)</f>
        <v/>
      </c>
      <c r="I41" s="81" t="str">
        <f>IF(リレーエントリー!$AJ39="","",リレーエントリー!$AJ39)</f>
        <v/>
      </c>
      <c r="J41" s="81" t="str">
        <f>IF(リレーエントリー!$AK39="","",リレーエントリー!$AK39)</f>
        <v/>
      </c>
      <c r="K41" s="81" t="str">
        <f>IF(リレーエントリー!$Y39="","",リレーエントリー!$Y39)</f>
        <v/>
      </c>
      <c r="L41" s="81" t="str">
        <f>IF(リレーエントリー!$Z39="","",リレーエントリー!$Z39)</f>
        <v/>
      </c>
      <c r="M41" s="81" t="str">
        <f>IF(リレーエントリー!$AA39="","",リレーエントリー!$AA39)</f>
        <v/>
      </c>
      <c r="N41" s="568"/>
      <c r="O41" s="569"/>
      <c r="P41" s="549"/>
      <c r="Q41" s="552"/>
      <c r="R41" s="566"/>
    </row>
    <row r="42" spans="1:18" ht="26.25" customHeight="1">
      <c r="A42" s="66"/>
      <c r="B42" s="66"/>
      <c r="C42" s="66"/>
      <c r="D42" s="66"/>
      <c r="E42" s="66"/>
      <c r="F42" s="66"/>
      <c r="G42" s="66"/>
      <c r="H42" s="66"/>
      <c r="I42" s="66"/>
      <c r="J42" s="66"/>
      <c r="K42" s="66"/>
      <c r="L42" s="66"/>
      <c r="M42" s="66"/>
      <c r="N42" s="66"/>
      <c r="O42" s="66"/>
      <c r="P42" s="66"/>
      <c r="Q42" s="66"/>
      <c r="R42" s="119"/>
    </row>
    <row r="43" spans="1:18" ht="26.25" customHeight="1">
      <c r="A43" s="66"/>
      <c r="B43" s="66"/>
      <c r="C43" s="66"/>
      <c r="D43" s="66"/>
      <c r="E43" s="66"/>
      <c r="F43" s="66"/>
      <c r="G43" s="66"/>
      <c r="H43" s="66"/>
      <c r="I43" s="66"/>
      <c r="J43" s="66"/>
      <c r="K43" s="66"/>
      <c r="L43" s="66"/>
      <c r="M43" s="66"/>
      <c r="N43" s="66"/>
      <c r="O43" s="66"/>
      <c r="P43" s="66"/>
      <c r="Q43" s="66"/>
      <c r="R43" s="119"/>
    </row>
    <row r="44" spans="1:18" ht="26.25" customHeight="1">
      <c r="A44" s="1" t="s">
        <v>620</v>
      </c>
      <c r="H44" s="1" t="s">
        <v>621</v>
      </c>
      <c r="K44" s="66"/>
      <c r="L44" s="66"/>
      <c r="M44" s="66"/>
      <c r="N44" s="66"/>
      <c r="O44" s="66"/>
      <c r="P44" s="66"/>
      <c r="Q44" s="66"/>
      <c r="R44" s="119"/>
    </row>
    <row r="45" spans="1:18" ht="26.25" customHeight="1">
      <c r="A45" s="8" t="s">
        <v>38</v>
      </c>
      <c r="K45" s="66"/>
      <c r="N45" s="3" t="s">
        <v>39</v>
      </c>
      <c r="P45" s="66"/>
      <c r="Q45" s="66"/>
      <c r="R45" s="119"/>
    </row>
    <row r="46" spans="1:18" ht="26.25" customHeight="1" thickBot="1">
      <c r="A46" s="106"/>
      <c r="B46" s="37" t="str">
        <f>IF(基本データ!$C$9="","",基本データ!$C$9)</f>
        <v/>
      </c>
      <c r="C46" s="16"/>
      <c r="D46" s="16"/>
      <c r="E46" s="17"/>
      <c r="F46" s="16"/>
      <c r="G46" s="16"/>
      <c r="H46" s="16"/>
      <c r="I46" s="16"/>
      <c r="J46" s="16"/>
      <c r="K46" s="108"/>
      <c r="L46" s="16" t="s">
        <v>613</v>
      </c>
      <c r="M46" s="16"/>
      <c r="N46" s="512" t="str">
        <f>IF(基本データ!$J$5="","",基本データ!$J$5)</f>
        <v/>
      </c>
      <c r="O46" s="512"/>
      <c r="P46" s="108"/>
      <c r="Q46" s="108"/>
      <c r="R46" s="122"/>
    </row>
    <row r="47" spans="1:18" ht="26.25" customHeight="1" thickBot="1">
      <c r="A47" s="102"/>
      <c r="B47" s="120"/>
      <c r="E47" s="121"/>
      <c r="K47" s="66"/>
      <c r="N47" s="123"/>
      <c r="O47" s="123"/>
      <c r="P47" s="66"/>
      <c r="Q47" s="66"/>
      <c r="R47" s="119"/>
    </row>
    <row r="48" spans="1:18" ht="26.25" customHeight="1" thickBot="1">
      <c r="A48" s="109" t="s">
        <v>1616</v>
      </c>
      <c r="B48" s="110" t="s">
        <v>1620</v>
      </c>
      <c r="C48" s="110" t="s">
        <v>581</v>
      </c>
      <c r="D48" s="110" t="s">
        <v>565</v>
      </c>
      <c r="E48" s="111" t="s">
        <v>34</v>
      </c>
      <c r="F48" s="111" t="s">
        <v>1606</v>
      </c>
      <c r="G48" s="111" t="s">
        <v>1607</v>
      </c>
      <c r="H48" s="111" t="s">
        <v>566</v>
      </c>
      <c r="I48" s="111" t="s">
        <v>1608</v>
      </c>
      <c r="J48" s="112" t="s">
        <v>568</v>
      </c>
      <c r="K48" s="111" t="s">
        <v>563</v>
      </c>
      <c r="L48" s="111" t="s">
        <v>564</v>
      </c>
      <c r="M48" s="111" t="s">
        <v>1615</v>
      </c>
      <c r="N48" s="112" t="s">
        <v>1617</v>
      </c>
      <c r="O48" s="113" t="s">
        <v>35</v>
      </c>
      <c r="P48" s="114" t="s">
        <v>576</v>
      </c>
      <c r="Q48" s="112" t="s">
        <v>569</v>
      </c>
      <c r="R48" s="115" t="s">
        <v>571</v>
      </c>
    </row>
    <row r="49" spans="1:18" ht="26.25" customHeight="1" thickTop="1">
      <c r="A49" s="556">
        <v>7</v>
      </c>
      <c r="B49" s="550" t="str">
        <f>IF(リレーエントリー!E40="","",リレーエントリー!E40)</f>
        <v/>
      </c>
      <c r="C49" s="550" t="str">
        <f>IF(リレーエントリー!$F40="","",リレーエントリー!$F40)</f>
        <v/>
      </c>
      <c r="D49" s="550" t="str">
        <f>IF(リレーエントリー!$G40="","",リレーエントリー!$G40)</f>
        <v/>
      </c>
      <c r="E49" s="550" t="str">
        <f>IF(リレーエントリー!$M40="","",リレーエントリー!$M40)</f>
        <v/>
      </c>
      <c r="F49" s="79" t="str">
        <f>IF(リレーエントリー!$O40="","",リレーエントリー!$O40&amp;リレーエントリー!$P40&amp;リレーエントリー!$Q40)</f>
        <v/>
      </c>
      <c r="G49" s="79" t="str">
        <f>IF(リレーエントリー!$S40="","",リレーエントリー!$S40)</f>
        <v/>
      </c>
      <c r="H49" s="79" t="str">
        <f>IF(リレーエントリー!$T40="","",リレーエントリー!$T40)</f>
        <v/>
      </c>
      <c r="I49" s="79" t="str">
        <f>IF(リレーエントリー!$AJ40="","",リレーエントリー!$AJ40)</f>
        <v/>
      </c>
      <c r="J49" s="118" t="str">
        <f>IF(リレーエントリー!$AK40="","",リレーエントリー!$AK40)</f>
        <v/>
      </c>
      <c r="K49" s="79" t="str">
        <f>IF(リレーエントリー!$Y40="","",リレーエントリー!$Y40)</f>
        <v/>
      </c>
      <c r="L49" s="79" t="str">
        <f>IF(リレーエントリー!$Z40="","",リレーエントリー!$Z40)</f>
        <v/>
      </c>
      <c r="M49" s="79" t="str">
        <f>IF(リレーエントリー!$AA40="","",リレーエントリー!$AA40)</f>
        <v/>
      </c>
      <c r="N49" s="560" t="str">
        <f>IF(リレーエントリー!$AB40="","",リレーエントリー!$AB40)</f>
        <v/>
      </c>
      <c r="O49" s="563" t="str">
        <f>IF(リレーエントリー!$AC40="","",リレーエントリー!$AC40)</f>
        <v/>
      </c>
      <c r="P49" s="547" t="str">
        <f>IF(リレーエントリー!$AD40="","",リレーエントリー!$AD40)</f>
        <v/>
      </c>
      <c r="Q49" s="550" t="str">
        <f>IF(リレーエントリー!$AE40="","",リレーエントリー!$AE40)</f>
        <v/>
      </c>
      <c r="R49" s="553" t="str">
        <f>IF(リレーエントリー!$AF40="","",リレーエントリー!$AF40)</f>
        <v/>
      </c>
    </row>
    <row r="50" spans="1:18" ht="26.25" customHeight="1">
      <c r="A50" s="557"/>
      <c r="B50" s="551"/>
      <c r="C50" s="551"/>
      <c r="D50" s="551"/>
      <c r="E50" s="551"/>
      <c r="F50" s="71" t="str">
        <f>IF(リレーエントリー!$O41="","",リレーエントリー!$O41&amp;リレーエントリー!$P41&amp;リレーエントリー!$Q41)</f>
        <v/>
      </c>
      <c r="G50" s="71" t="str">
        <f>IF(リレーエントリー!$S41="","",リレーエントリー!$S41)</f>
        <v/>
      </c>
      <c r="H50" s="71" t="str">
        <f>IF(リレーエントリー!$T41="","",リレーエントリー!$T41)</f>
        <v/>
      </c>
      <c r="I50" s="71" t="str">
        <f>IF(リレーエントリー!$AJ41="","",リレーエントリー!$AJ41)</f>
        <v/>
      </c>
      <c r="J50" s="107" t="str">
        <f>IF(リレーエントリー!$AK41="","",リレーエントリー!$AK41)</f>
        <v/>
      </c>
      <c r="K50" s="71" t="str">
        <f>IF(リレーエントリー!$Y41="","",リレーエントリー!$Y41)</f>
        <v/>
      </c>
      <c r="L50" s="71" t="str">
        <f>IF(リレーエントリー!$Z41="","",リレーエントリー!$Z41)</f>
        <v/>
      </c>
      <c r="M50" s="71" t="str">
        <f>IF(リレーエントリー!$AA41="","",リレーエントリー!$AA41)</f>
        <v/>
      </c>
      <c r="N50" s="561"/>
      <c r="O50" s="564"/>
      <c r="P50" s="548"/>
      <c r="Q50" s="551"/>
      <c r="R50" s="554"/>
    </row>
    <row r="51" spans="1:18" ht="26.25" customHeight="1">
      <c r="A51" s="557"/>
      <c r="B51" s="551"/>
      <c r="C51" s="551"/>
      <c r="D51" s="551"/>
      <c r="E51" s="551"/>
      <c r="F51" s="71" t="str">
        <f>IF(リレーエントリー!$O42="","",リレーエントリー!$O42&amp;リレーエントリー!$P42&amp;リレーエントリー!$Q42)</f>
        <v/>
      </c>
      <c r="G51" s="71" t="str">
        <f>IF(リレーエントリー!$S42="","",リレーエントリー!$S42)</f>
        <v/>
      </c>
      <c r="H51" s="71" t="str">
        <f>IF(リレーエントリー!$T42="","",リレーエントリー!$T42)</f>
        <v/>
      </c>
      <c r="I51" s="71" t="str">
        <f>IF(リレーエントリー!$AJ42="","",リレーエントリー!$AJ42)</f>
        <v/>
      </c>
      <c r="J51" s="107" t="str">
        <f>IF(リレーエントリー!$AK42="","",リレーエントリー!$AK42)</f>
        <v/>
      </c>
      <c r="K51" s="71" t="str">
        <f>IF(リレーエントリー!$Y42="","",リレーエントリー!$Y42)</f>
        <v/>
      </c>
      <c r="L51" s="71" t="str">
        <f>IF(リレーエントリー!$Z42="","",リレーエントリー!$Z42)</f>
        <v/>
      </c>
      <c r="M51" s="71" t="str">
        <f>IF(リレーエントリー!$AA42="","",リレーエントリー!$AA42)</f>
        <v/>
      </c>
      <c r="N51" s="561"/>
      <c r="O51" s="564"/>
      <c r="P51" s="548"/>
      <c r="Q51" s="551"/>
      <c r="R51" s="554"/>
    </row>
    <row r="52" spans="1:18" ht="26.25" customHeight="1">
      <c r="A52" s="557"/>
      <c r="B52" s="551"/>
      <c r="C52" s="551"/>
      <c r="D52" s="551"/>
      <c r="E52" s="551"/>
      <c r="F52" s="71" t="str">
        <f>IF(リレーエントリー!$O43="","",リレーエントリー!$O43&amp;リレーエントリー!$P43&amp;リレーエントリー!$Q43)</f>
        <v/>
      </c>
      <c r="G52" s="71" t="str">
        <f>IF(リレーエントリー!$S43="","",リレーエントリー!$S43)</f>
        <v/>
      </c>
      <c r="H52" s="71" t="str">
        <f>IF(リレーエントリー!$T43="","",リレーエントリー!$T43)</f>
        <v/>
      </c>
      <c r="I52" s="71" t="str">
        <f>IF(リレーエントリー!$AJ43="","",リレーエントリー!$AJ43)</f>
        <v/>
      </c>
      <c r="J52" s="107" t="str">
        <f>IF(リレーエントリー!$AK43="","",リレーエントリー!$AK43)</f>
        <v/>
      </c>
      <c r="K52" s="71" t="str">
        <f>IF(リレーエントリー!$Y43="","",リレーエントリー!$Y43)</f>
        <v/>
      </c>
      <c r="L52" s="71" t="str">
        <f>IF(リレーエントリー!$Z43="","",リレーエントリー!$Z43)</f>
        <v/>
      </c>
      <c r="M52" s="71" t="str">
        <f>IF(リレーエントリー!$AA43="","",リレーエントリー!$AA43)</f>
        <v/>
      </c>
      <c r="N52" s="561"/>
      <c r="O52" s="564"/>
      <c r="P52" s="548"/>
      <c r="Q52" s="551"/>
      <c r="R52" s="554"/>
    </row>
    <row r="53" spans="1:18" ht="26.25" customHeight="1">
      <c r="A53" s="557"/>
      <c r="B53" s="551"/>
      <c r="C53" s="551"/>
      <c r="D53" s="551"/>
      <c r="E53" s="551"/>
      <c r="F53" s="71" t="str">
        <f>IF(リレーエントリー!$O44="","",リレーエントリー!$O44&amp;リレーエントリー!$P44&amp;リレーエントリー!$Q44)</f>
        <v/>
      </c>
      <c r="G53" s="71" t="str">
        <f>IF(リレーエントリー!$S44="","",リレーエントリー!$S44)</f>
        <v/>
      </c>
      <c r="H53" s="71" t="str">
        <f>IF(リレーエントリー!$T44="","",リレーエントリー!$T44)</f>
        <v/>
      </c>
      <c r="I53" s="71" t="str">
        <f>IF(リレーエントリー!$AJ44="","",リレーエントリー!$AJ44)</f>
        <v/>
      </c>
      <c r="J53" s="71" t="str">
        <f>IF(リレーエントリー!$AK44="","",リレーエントリー!$AK44)</f>
        <v/>
      </c>
      <c r="K53" s="71" t="str">
        <f>IF(リレーエントリー!$Y44="","",リレーエントリー!$Y44)</f>
        <v/>
      </c>
      <c r="L53" s="71" t="str">
        <f>IF(リレーエントリー!$Z44="","",リレーエントリー!$Z44)</f>
        <v/>
      </c>
      <c r="M53" s="71" t="str">
        <f>IF(リレーエントリー!$AA44="","",リレーエントリー!$AA44)</f>
        <v/>
      </c>
      <c r="N53" s="561"/>
      <c r="O53" s="564"/>
      <c r="P53" s="548"/>
      <c r="Q53" s="551"/>
      <c r="R53" s="554"/>
    </row>
    <row r="54" spans="1:18" ht="26.25" customHeight="1">
      <c r="A54" s="558"/>
      <c r="B54" s="559"/>
      <c r="C54" s="559"/>
      <c r="D54" s="559"/>
      <c r="E54" s="559"/>
      <c r="F54" s="75" t="str">
        <f>IF(リレーエントリー!$O45="","",リレーエントリー!$O45&amp;リレーエントリー!$P45&amp;リレーエントリー!$Q45)</f>
        <v/>
      </c>
      <c r="G54" s="75" t="str">
        <f>IF(リレーエントリー!$S45="","",リレーエントリー!$S45)</f>
        <v/>
      </c>
      <c r="H54" s="75" t="str">
        <f>IF(リレーエントリー!$T45="","",リレーエントリー!$T45)</f>
        <v/>
      </c>
      <c r="I54" s="75" t="str">
        <f>IF(リレーエントリー!$AJ45="","",リレーエントリー!$AJ45)</f>
        <v/>
      </c>
      <c r="J54" s="75" t="str">
        <f>IF(リレーエントリー!$AK45="","",リレーエントリー!$AK45)</f>
        <v/>
      </c>
      <c r="K54" s="75" t="str">
        <f>IF(リレーエントリー!$Y45="","",リレーエントリー!$Y45)</f>
        <v/>
      </c>
      <c r="L54" s="75" t="str">
        <f>IF(リレーエントリー!$Z45="","",リレーエントリー!$Z45)</f>
        <v/>
      </c>
      <c r="M54" s="75" t="str">
        <f>IF(リレーエントリー!$AA45="","",リレーエントリー!$AA45)</f>
        <v/>
      </c>
      <c r="N54" s="562"/>
      <c r="O54" s="565"/>
      <c r="P54" s="570"/>
      <c r="Q54" s="559"/>
      <c r="R54" s="555"/>
    </row>
    <row r="55" spans="1:18" ht="26.25" customHeight="1">
      <c r="A55" s="556">
        <v>8</v>
      </c>
      <c r="B55" s="550" t="str">
        <f>IF(リレーエントリー!E46="","",リレーエントリー!E46)</f>
        <v/>
      </c>
      <c r="C55" s="550" t="str">
        <f>IF(リレーエントリー!$F46="","",リレーエントリー!$F46)</f>
        <v/>
      </c>
      <c r="D55" s="550" t="str">
        <f>IF(リレーエントリー!$G46="","",リレーエントリー!$G46)</f>
        <v/>
      </c>
      <c r="E55" s="550" t="str">
        <f>IF(リレーエントリー!$M46="","",リレーエントリー!$M46)</f>
        <v/>
      </c>
      <c r="F55" s="79" t="str">
        <f>IF(リレーエントリー!$O46="","",リレーエントリー!$O46&amp;リレーエントリー!$P46&amp;リレーエントリー!$Q46)</f>
        <v/>
      </c>
      <c r="G55" s="79" t="str">
        <f>IF(リレーエントリー!$S46="","",リレーエントリー!$S46)</f>
        <v/>
      </c>
      <c r="H55" s="79" t="str">
        <f>IF(リレーエントリー!$T46="","",リレーエントリー!$T46)</f>
        <v/>
      </c>
      <c r="I55" s="79" t="str">
        <f>IF(リレーエントリー!$AJ46="","",リレーエントリー!$AJ46)</f>
        <v/>
      </c>
      <c r="J55" s="118" t="str">
        <f>IF(リレーエントリー!$AK46="","",リレーエントリー!$AK46)</f>
        <v/>
      </c>
      <c r="K55" s="79" t="str">
        <f>IF(リレーエントリー!$Y46="","",リレーエントリー!$Y46)</f>
        <v/>
      </c>
      <c r="L55" s="79" t="str">
        <f>IF(リレーエントリー!$Z46="","",リレーエントリー!$Z46)</f>
        <v/>
      </c>
      <c r="M55" s="79" t="str">
        <f>IF(リレーエントリー!$AA46="","",リレーエントリー!$AA46)</f>
        <v/>
      </c>
      <c r="N55" s="560" t="str">
        <f>IF(リレーエントリー!$AB46="","",リレーエントリー!$AB46)</f>
        <v/>
      </c>
      <c r="O55" s="563" t="str">
        <f>IF(リレーエントリー!$AC46="","",リレーエントリー!$AC46)</f>
        <v/>
      </c>
      <c r="P55" s="547" t="str">
        <f>IF(リレーエントリー!$AD46="","",リレーエントリー!$AD46)</f>
        <v/>
      </c>
      <c r="Q55" s="550" t="str">
        <f>IF(リレーエントリー!$AE46="","",リレーエントリー!$AE46)</f>
        <v/>
      </c>
      <c r="R55" s="553" t="str">
        <f>IF(リレーエントリー!$AF46="","",リレーエントリー!$AF46)</f>
        <v/>
      </c>
    </row>
    <row r="56" spans="1:18" ht="26.25" customHeight="1">
      <c r="A56" s="557"/>
      <c r="B56" s="551"/>
      <c r="C56" s="551"/>
      <c r="D56" s="551"/>
      <c r="E56" s="551"/>
      <c r="F56" s="71" t="str">
        <f>IF(リレーエントリー!$O47="","",リレーエントリー!$O47&amp;リレーエントリー!$P47&amp;リレーエントリー!$Q47)</f>
        <v/>
      </c>
      <c r="G56" s="71" t="str">
        <f>IF(リレーエントリー!$S47="","",リレーエントリー!$S47)</f>
        <v/>
      </c>
      <c r="H56" s="71" t="str">
        <f>IF(リレーエントリー!$T47="","",リレーエントリー!$T47)</f>
        <v/>
      </c>
      <c r="I56" s="71" t="str">
        <f>IF(リレーエントリー!$AJ47="","",リレーエントリー!$AJ47)</f>
        <v/>
      </c>
      <c r="J56" s="107" t="str">
        <f>IF(リレーエントリー!$AK47="","",リレーエントリー!$AK47)</f>
        <v/>
      </c>
      <c r="K56" s="71" t="str">
        <f>IF(リレーエントリー!$Y47="","",リレーエントリー!$Y47)</f>
        <v/>
      </c>
      <c r="L56" s="71" t="str">
        <f>IF(リレーエントリー!$Z47="","",リレーエントリー!$Z47)</f>
        <v/>
      </c>
      <c r="M56" s="71" t="str">
        <f>IF(リレーエントリー!$AA47="","",リレーエントリー!$AA47)</f>
        <v/>
      </c>
      <c r="N56" s="561"/>
      <c r="O56" s="564"/>
      <c r="P56" s="548"/>
      <c r="Q56" s="551"/>
      <c r="R56" s="554"/>
    </row>
    <row r="57" spans="1:18" ht="26.25" customHeight="1">
      <c r="A57" s="557"/>
      <c r="B57" s="551"/>
      <c r="C57" s="551"/>
      <c r="D57" s="551"/>
      <c r="E57" s="551"/>
      <c r="F57" s="71" t="str">
        <f>IF(リレーエントリー!$O48="","",リレーエントリー!$O48&amp;リレーエントリー!$P48&amp;リレーエントリー!$Q48)</f>
        <v/>
      </c>
      <c r="G57" s="71" t="str">
        <f>IF(リレーエントリー!$S48="","",リレーエントリー!$S48)</f>
        <v/>
      </c>
      <c r="H57" s="71" t="str">
        <f>IF(リレーエントリー!$T48="","",リレーエントリー!$T48)</f>
        <v/>
      </c>
      <c r="I57" s="71" t="str">
        <f>IF(リレーエントリー!$AJ48="","",リレーエントリー!$AJ48)</f>
        <v/>
      </c>
      <c r="J57" s="107" t="str">
        <f>IF(リレーエントリー!$AK48="","",リレーエントリー!$AK48)</f>
        <v/>
      </c>
      <c r="K57" s="71" t="str">
        <f>IF(リレーエントリー!$Y48="","",リレーエントリー!$Y48)</f>
        <v/>
      </c>
      <c r="L57" s="71" t="str">
        <f>IF(リレーエントリー!$Z48="","",リレーエントリー!$Z48)</f>
        <v/>
      </c>
      <c r="M57" s="71" t="str">
        <f>IF(リレーエントリー!$AA48="","",リレーエントリー!$AA48)</f>
        <v/>
      </c>
      <c r="N57" s="561"/>
      <c r="O57" s="564"/>
      <c r="P57" s="548"/>
      <c r="Q57" s="551"/>
      <c r="R57" s="554"/>
    </row>
    <row r="58" spans="1:18" ht="26.25" customHeight="1">
      <c r="A58" s="557"/>
      <c r="B58" s="551"/>
      <c r="C58" s="551"/>
      <c r="D58" s="551"/>
      <c r="E58" s="551"/>
      <c r="F58" s="71" t="str">
        <f>IF(リレーエントリー!$O49="","",リレーエントリー!$O49&amp;リレーエントリー!$P49&amp;リレーエントリー!$Q49)</f>
        <v/>
      </c>
      <c r="G58" s="71" t="str">
        <f>IF(リレーエントリー!$S49="","",リレーエントリー!$S49)</f>
        <v/>
      </c>
      <c r="H58" s="71" t="str">
        <f>IF(リレーエントリー!$T49="","",リレーエントリー!$T49)</f>
        <v/>
      </c>
      <c r="I58" s="71" t="str">
        <f>IF(リレーエントリー!$AJ49="","",リレーエントリー!$AJ49)</f>
        <v/>
      </c>
      <c r="J58" s="107" t="str">
        <f>IF(リレーエントリー!$AK49="","",リレーエントリー!$AK49)</f>
        <v/>
      </c>
      <c r="K58" s="71" t="str">
        <f>IF(リレーエントリー!$Y49="","",リレーエントリー!$Y49)</f>
        <v/>
      </c>
      <c r="L58" s="71" t="str">
        <f>IF(リレーエントリー!$Z49="","",リレーエントリー!$Z49)</f>
        <v/>
      </c>
      <c r="M58" s="71" t="str">
        <f>IF(リレーエントリー!$AA49="","",リレーエントリー!$AA49)</f>
        <v/>
      </c>
      <c r="N58" s="561"/>
      <c r="O58" s="564"/>
      <c r="P58" s="548"/>
      <c r="Q58" s="551"/>
      <c r="R58" s="554"/>
    </row>
    <row r="59" spans="1:18" ht="26.25" customHeight="1">
      <c r="A59" s="557"/>
      <c r="B59" s="551"/>
      <c r="C59" s="551"/>
      <c r="D59" s="551"/>
      <c r="E59" s="551"/>
      <c r="F59" s="71" t="str">
        <f>IF(リレーエントリー!$O50="","",リレーエントリー!$O50&amp;リレーエントリー!$P50&amp;リレーエントリー!$Q50)</f>
        <v/>
      </c>
      <c r="G59" s="71" t="str">
        <f>IF(リレーエントリー!$S50="","",リレーエントリー!$S50)</f>
        <v/>
      </c>
      <c r="H59" s="71" t="str">
        <f>IF(リレーエントリー!$T50="","",リレーエントリー!$T50)</f>
        <v/>
      </c>
      <c r="I59" s="71" t="str">
        <f>IF(リレーエントリー!$AJ50="","",リレーエントリー!$AJ50)</f>
        <v/>
      </c>
      <c r="J59" s="71" t="str">
        <f>IF(リレーエントリー!$AK50="","",リレーエントリー!$AK50)</f>
        <v/>
      </c>
      <c r="K59" s="71" t="str">
        <f>IF(リレーエントリー!$Y50="","",リレーエントリー!$Y50)</f>
        <v/>
      </c>
      <c r="L59" s="71" t="str">
        <f>IF(リレーエントリー!$Z50="","",リレーエントリー!$Z50)</f>
        <v/>
      </c>
      <c r="M59" s="71" t="str">
        <f>IF(リレーエントリー!$AA50="","",リレーエントリー!$AA50)</f>
        <v/>
      </c>
      <c r="N59" s="561"/>
      <c r="O59" s="564"/>
      <c r="P59" s="548"/>
      <c r="Q59" s="551"/>
      <c r="R59" s="554"/>
    </row>
    <row r="60" spans="1:18" ht="26.25" customHeight="1">
      <c r="A60" s="558"/>
      <c r="B60" s="559"/>
      <c r="C60" s="559"/>
      <c r="D60" s="559"/>
      <c r="E60" s="559"/>
      <c r="F60" s="75" t="str">
        <f>IF(リレーエントリー!$O51="","",リレーエントリー!$O51&amp;リレーエントリー!$P51&amp;リレーエントリー!$Q51)</f>
        <v/>
      </c>
      <c r="G60" s="75" t="str">
        <f>IF(リレーエントリー!$S51="","",リレーエントリー!$S51)</f>
        <v/>
      </c>
      <c r="H60" s="75" t="str">
        <f>IF(リレーエントリー!$T51="","",リレーエントリー!$T51)</f>
        <v/>
      </c>
      <c r="I60" s="75" t="str">
        <f>IF(リレーエントリー!$AJ51="","",リレーエントリー!$AJ51)</f>
        <v/>
      </c>
      <c r="J60" s="75" t="str">
        <f>IF(リレーエントリー!$AK51="","",リレーエントリー!$AK51)</f>
        <v/>
      </c>
      <c r="K60" s="75" t="str">
        <f>IF(リレーエントリー!$Y51="","",リレーエントリー!$Y51)</f>
        <v/>
      </c>
      <c r="L60" s="75" t="str">
        <f>IF(リレーエントリー!$Z51="","",リレーエントリー!$Z51)</f>
        <v/>
      </c>
      <c r="M60" s="75" t="str">
        <f>IF(リレーエントリー!$AA51="","",リレーエントリー!$AA51)</f>
        <v/>
      </c>
      <c r="N60" s="562"/>
      <c r="O60" s="565"/>
      <c r="P60" s="570"/>
      <c r="Q60" s="559"/>
      <c r="R60" s="555"/>
    </row>
    <row r="61" spans="1:18" ht="26.25" customHeight="1">
      <c r="A61" s="556">
        <v>9</v>
      </c>
      <c r="B61" s="550" t="str">
        <f>IF(リレーエントリー!E52="","",リレーエントリー!E52)</f>
        <v/>
      </c>
      <c r="C61" s="550" t="str">
        <f>IF(リレーエントリー!$F52="","",リレーエントリー!$F52)</f>
        <v/>
      </c>
      <c r="D61" s="550" t="str">
        <f>IF(リレーエントリー!$G52="","",リレーエントリー!$G52)</f>
        <v/>
      </c>
      <c r="E61" s="550" t="str">
        <f>IF(リレーエントリー!$M52="","",リレーエントリー!$M52)</f>
        <v/>
      </c>
      <c r="F61" s="79" t="str">
        <f>IF(リレーエントリー!$O52="","",リレーエントリー!$O52&amp;リレーエントリー!$P52&amp;リレーエントリー!$Q52)</f>
        <v/>
      </c>
      <c r="G61" s="79" t="str">
        <f>IF(リレーエントリー!$S52="","",リレーエントリー!$S52)</f>
        <v/>
      </c>
      <c r="H61" s="79" t="str">
        <f>IF(リレーエントリー!$T52="","",リレーエントリー!$T52)</f>
        <v/>
      </c>
      <c r="I61" s="79" t="str">
        <f>IF(リレーエントリー!$AJ52="","",リレーエントリー!$AJ52)</f>
        <v/>
      </c>
      <c r="J61" s="118" t="str">
        <f>IF(リレーエントリー!$AK52="","",リレーエントリー!$AK52)</f>
        <v/>
      </c>
      <c r="K61" s="79" t="str">
        <f>IF(リレーエントリー!$Y52="","",リレーエントリー!$Y52)</f>
        <v/>
      </c>
      <c r="L61" s="79" t="str">
        <f>IF(リレーエントリー!$Z52="","",リレーエントリー!$Z52)</f>
        <v/>
      </c>
      <c r="M61" s="79" t="str">
        <f>IF(リレーエントリー!$AA52="","",リレーエントリー!$AA52)</f>
        <v/>
      </c>
      <c r="N61" s="560" t="str">
        <f>IF(リレーエントリー!$AB52="","",リレーエントリー!$AB52)</f>
        <v/>
      </c>
      <c r="O61" s="563" t="str">
        <f>IF(リレーエントリー!$AC52="","",リレーエントリー!$AC52)</f>
        <v/>
      </c>
      <c r="P61" s="547" t="str">
        <f>IF(リレーエントリー!$AD52="","",リレーエントリー!$AD52)</f>
        <v/>
      </c>
      <c r="Q61" s="550" t="str">
        <f>IF(リレーエントリー!$AE52="","",リレーエントリー!$AE52)</f>
        <v/>
      </c>
      <c r="R61" s="553" t="str">
        <f>IF(リレーエントリー!$AF52="","",リレーエントリー!$AF52)</f>
        <v/>
      </c>
    </row>
    <row r="62" spans="1:18" ht="26.25" customHeight="1">
      <c r="A62" s="557"/>
      <c r="B62" s="551"/>
      <c r="C62" s="551"/>
      <c r="D62" s="551"/>
      <c r="E62" s="551"/>
      <c r="F62" s="71" t="str">
        <f>IF(リレーエントリー!$O53="","",リレーエントリー!$O53&amp;リレーエントリー!$P53&amp;リレーエントリー!$Q53)</f>
        <v/>
      </c>
      <c r="G62" s="71" t="str">
        <f>IF(リレーエントリー!$S53="","",リレーエントリー!$S53)</f>
        <v/>
      </c>
      <c r="H62" s="71" t="str">
        <f>IF(リレーエントリー!$T53="","",リレーエントリー!$T53)</f>
        <v/>
      </c>
      <c r="I62" s="71" t="str">
        <f>IF(リレーエントリー!$AJ53="","",リレーエントリー!$AJ53)</f>
        <v/>
      </c>
      <c r="J62" s="107" t="str">
        <f>IF(リレーエントリー!$AK53="","",リレーエントリー!$AK53)</f>
        <v/>
      </c>
      <c r="K62" s="71" t="str">
        <f>IF(リレーエントリー!$Y53="","",リレーエントリー!$Y53)</f>
        <v/>
      </c>
      <c r="L62" s="71" t="str">
        <f>IF(リレーエントリー!$Z53="","",リレーエントリー!$Z53)</f>
        <v/>
      </c>
      <c r="M62" s="71" t="str">
        <f>IF(リレーエントリー!$AA53="","",リレーエントリー!$AA53)</f>
        <v/>
      </c>
      <c r="N62" s="561"/>
      <c r="O62" s="564"/>
      <c r="P62" s="548"/>
      <c r="Q62" s="551"/>
      <c r="R62" s="554"/>
    </row>
    <row r="63" spans="1:18" ht="26.25" customHeight="1">
      <c r="A63" s="557"/>
      <c r="B63" s="551"/>
      <c r="C63" s="551"/>
      <c r="D63" s="551"/>
      <c r="E63" s="551"/>
      <c r="F63" s="71" t="str">
        <f>IF(リレーエントリー!$O54="","",リレーエントリー!$O54&amp;リレーエントリー!$P54&amp;リレーエントリー!$Q54)</f>
        <v/>
      </c>
      <c r="G63" s="71" t="str">
        <f>IF(リレーエントリー!$S54="","",リレーエントリー!$S54)</f>
        <v/>
      </c>
      <c r="H63" s="71" t="str">
        <f>IF(リレーエントリー!$T54="","",リレーエントリー!$T54)</f>
        <v/>
      </c>
      <c r="I63" s="71" t="str">
        <f>IF(リレーエントリー!$AJ54="","",リレーエントリー!$AJ54)</f>
        <v/>
      </c>
      <c r="J63" s="107" t="str">
        <f>IF(リレーエントリー!$AK54="","",リレーエントリー!$AK54)</f>
        <v/>
      </c>
      <c r="K63" s="71" t="str">
        <f>IF(リレーエントリー!$Y54="","",リレーエントリー!$Y54)</f>
        <v/>
      </c>
      <c r="L63" s="71" t="str">
        <f>IF(リレーエントリー!$Z54="","",リレーエントリー!$Z54)</f>
        <v/>
      </c>
      <c r="M63" s="71" t="str">
        <f>IF(リレーエントリー!$AA54="","",リレーエントリー!$AA54)</f>
        <v/>
      </c>
      <c r="N63" s="561"/>
      <c r="O63" s="564"/>
      <c r="P63" s="548"/>
      <c r="Q63" s="551"/>
      <c r="R63" s="554"/>
    </row>
    <row r="64" spans="1:18" ht="26.25" customHeight="1">
      <c r="A64" s="557"/>
      <c r="B64" s="551"/>
      <c r="C64" s="551"/>
      <c r="D64" s="551"/>
      <c r="E64" s="551"/>
      <c r="F64" s="71" t="str">
        <f>IF(リレーエントリー!$O55="","",リレーエントリー!$O55&amp;リレーエントリー!$P55&amp;リレーエントリー!$Q55)</f>
        <v/>
      </c>
      <c r="G64" s="71" t="str">
        <f>IF(リレーエントリー!$S55="","",リレーエントリー!$S55)</f>
        <v/>
      </c>
      <c r="H64" s="71" t="str">
        <f>IF(リレーエントリー!$T55="","",リレーエントリー!$T55)</f>
        <v/>
      </c>
      <c r="I64" s="71" t="str">
        <f>IF(リレーエントリー!$AJ55="","",リレーエントリー!$AJ55)</f>
        <v/>
      </c>
      <c r="J64" s="107" t="str">
        <f>IF(リレーエントリー!$AK55="","",リレーエントリー!$AK55)</f>
        <v/>
      </c>
      <c r="K64" s="71" t="str">
        <f>IF(リレーエントリー!$Y55="","",リレーエントリー!$Y55)</f>
        <v/>
      </c>
      <c r="L64" s="71" t="str">
        <f>IF(リレーエントリー!$Z55="","",リレーエントリー!$Z55)</f>
        <v/>
      </c>
      <c r="M64" s="71" t="str">
        <f>IF(リレーエントリー!$AA55="","",リレーエントリー!$AA55)</f>
        <v/>
      </c>
      <c r="N64" s="561"/>
      <c r="O64" s="564"/>
      <c r="P64" s="548"/>
      <c r="Q64" s="551"/>
      <c r="R64" s="554"/>
    </row>
    <row r="65" spans="1:18" ht="26.25" customHeight="1">
      <c r="A65" s="557"/>
      <c r="B65" s="551"/>
      <c r="C65" s="551"/>
      <c r="D65" s="551"/>
      <c r="E65" s="551"/>
      <c r="F65" s="71" t="str">
        <f>IF(リレーエントリー!$O56="","",リレーエントリー!$O56&amp;リレーエントリー!$P56&amp;リレーエントリー!$Q56)</f>
        <v/>
      </c>
      <c r="G65" s="71" t="str">
        <f>IF(リレーエントリー!$S56="","",リレーエントリー!$S56)</f>
        <v/>
      </c>
      <c r="H65" s="71" t="str">
        <f>IF(リレーエントリー!$T56="","",リレーエントリー!$T56)</f>
        <v/>
      </c>
      <c r="I65" s="71" t="str">
        <f>IF(リレーエントリー!$AJ56="","",リレーエントリー!$AJ56)</f>
        <v/>
      </c>
      <c r="J65" s="71" t="str">
        <f>IF(リレーエントリー!$AK56="","",リレーエントリー!$AK56)</f>
        <v/>
      </c>
      <c r="K65" s="71" t="str">
        <f>IF(リレーエントリー!$Y56="","",リレーエントリー!$Y56)</f>
        <v/>
      </c>
      <c r="L65" s="71" t="str">
        <f>IF(リレーエントリー!$Z56="","",リレーエントリー!$Z56)</f>
        <v/>
      </c>
      <c r="M65" s="71" t="str">
        <f>IF(リレーエントリー!$AA56="","",リレーエントリー!$AA56)</f>
        <v/>
      </c>
      <c r="N65" s="561"/>
      <c r="O65" s="564"/>
      <c r="P65" s="548"/>
      <c r="Q65" s="551"/>
      <c r="R65" s="554"/>
    </row>
    <row r="66" spans="1:18" ht="26.25" customHeight="1">
      <c r="A66" s="558"/>
      <c r="B66" s="559"/>
      <c r="C66" s="559"/>
      <c r="D66" s="559"/>
      <c r="E66" s="559"/>
      <c r="F66" s="75" t="str">
        <f>IF(リレーエントリー!$O57="","",リレーエントリー!$O57&amp;リレーエントリー!$P57&amp;リレーエントリー!$Q57)</f>
        <v/>
      </c>
      <c r="G66" s="75" t="str">
        <f>IF(リレーエントリー!$S57="","",リレーエントリー!$S57)</f>
        <v/>
      </c>
      <c r="H66" s="75" t="str">
        <f>IF(リレーエントリー!$T57="","",リレーエントリー!$T57)</f>
        <v/>
      </c>
      <c r="I66" s="75" t="str">
        <f>IF(リレーエントリー!$AJ57="","",リレーエントリー!$AJ57)</f>
        <v/>
      </c>
      <c r="J66" s="75" t="str">
        <f>IF(リレーエントリー!$AK57="","",リレーエントリー!$AK57)</f>
        <v/>
      </c>
      <c r="K66" s="75" t="str">
        <f>IF(リレーエントリー!$Y57="","",リレーエントリー!$Y57)</f>
        <v/>
      </c>
      <c r="L66" s="75" t="str">
        <f>IF(リレーエントリー!$Z57="","",リレーエントリー!$Z57)</f>
        <v/>
      </c>
      <c r="M66" s="75" t="str">
        <f>IF(リレーエントリー!$AA57="","",リレーエントリー!$AA57)</f>
        <v/>
      </c>
      <c r="N66" s="562"/>
      <c r="O66" s="565"/>
      <c r="P66" s="570"/>
      <c r="Q66" s="559"/>
      <c r="R66" s="555"/>
    </row>
    <row r="67" spans="1:18" ht="26.25" customHeight="1">
      <c r="A67" s="556">
        <v>10</v>
      </c>
      <c r="B67" s="550" t="str">
        <f>IF(リレーエントリー!E58="","",リレーエントリー!E58)</f>
        <v/>
      </c>
      <c r="C67" s="550" t="str">
        <f>IF(リレーエントリー!$F58="","",リレーエントリー!$F58)</f>
        <v/>
      </c>
      <c r="D67" s="550" t="str">
        <f>IF(リレーエントリー!$G58="","",リレーエントリー!$G58)</f>
        <v/>
      </c>
      <c r="E67" s="550" t="str">
        <f>IF(リレーエントリー!$M58="","",リレーエントリー!$M58)</f>
        <v/>
      </c>
      <c r="F67" s="79" t="str">
        <f>IF(リレーエントリー!$O58="","",リレーエントリー!$O58&amp;リレーエントリー!$P58&amp;リレーエントリー!$Q58)</f>
        <v/>
      </c>
      <c r="G67" s="79" t="str">
        <f>IF(リレーエントリー!$S58="","",リレーエントリー!$S58)</f>
        <v/>
      </c>
      <c r="H67" s="79" t="str">
        <f>IF(リレーエントリー!$T58="","",リレーエントリー!$T58)</f>
        <v/>
      </c>
      <c r="I67" s="79" t="str">
        <f>IF(リレーエントリー!$AJ58="","",リレーエントリー!$AJ58)</f>
        <v/>
      </c>
      <c r="J67" s="118" t="str">
        <f>IF(リレーエントリー!$AK58="","",リレーエントリー!$AK58)</f>
        <v/>
      </c>
      <c r="K67" s="79" t="str">
        <f>IF(リレーエントリー!$Y58="","",リレーエントリー!$Y58)</f>
        <v/>
      </c>
      <c r="L67" s="79" t="str">
        <f>IF(リレーエントリー!$Z58="","",リレーエントリー!$Z58)</f>
        <v/>
      </c>
      <c r="M67" s="79" t="str">
        <f>IF(リレーエントリー!$AA58="","",リレーエントリー!$AA58)</f>
        <v/>
      </c>
      <c r="N67" s="560" t="str">
        <f>IF(リレーエントリー!$AB58="","",リレーエントリー!$AB58)</f>
        <v/>
      </c>
      <c r="O67" s="563" t="str">
        <f>IF(リレーエントリー!$AC58="","",リレーエントリー!$AC58)</f>
        <v/>
      </c>
      <c r="P67" s="547" t="str">
        <f>IF(リレーエントリー!$AD58="","",リレーエントリー!$AD58)</f>
        <v/>
      </c>
      <c r="Q67" s="550" t="str">
        <f>IF(リレーエントリー!$AE58="","",リレーエントリー!$AE58)</f>
        <v/>
      </c>
      <c r="R67" s="553" t="str">
        <f>IF(リレーエントリー!$AF58="","",リレーエントリー!$AF58)</f>
        <v/>
      </c>
    </row>
    <row r="68" spans="1:18" ht="26.25" customHeight="1">
      <c r="A68" s="557"/>
      <c r="B68" s="551"/>
      <c r="C68" s="551"/>
      <c r="D68" s="551"/>
      <c r="E68" s="551"/>
      <c r="F68" s="71" t="str">
        <f>IF(リレーエントリー!$O59="","",リレーエントリー!$O59&amp;リレーエントリー!$P59&amp;リレーエントリー!$Q59)</f>
        <v/>
      </c>
      <c r="G68" s="71" t="str">
        <f>IF(リレーエントリー!$S59="","",リレーエントリー!$S59)</f>
        <v/>
      </c>
      <c r="H68" s="71" t="str">
        <f>IF(リレーエントリー!$T59="","",リレーエントリー!$T59)</f>
        <v/>
      </c>
      <c r="I68" s="71" t="str">
        <f>IF(リレーエントリー!$AJ59="","",リレーエントリー!$AJ59)</f>
        <v/>
      </c>
      <c r="J68" s="107" t="str">
        <f>IF(リレーエントリー!$AK59="","",リレーエントリー!$AK59)</f>
        <v/>
      </c>
      <c r="K68" s="71" t="str">
        <f>IF(リレーエントリー!$Y59="","",リレーエントリー!$Y59)</f>
        <v/>
      </c>
      <c r="L68" s="71" t="str">
        <f>IF(リレーエントリー!$Z59="","",リレーエントリー!$Z59)</f>
        <v/>
      </c>
      <c r="M68" s="71" t="str">
        <f>IF(リレーエントリー!$AA59="","",リレーエントリー!$AA59)</f>
        <v/>
      </c>
      <c r="N68" s="561"/>
      <c r="O68" s="564"/>
      <c r="P68" s="548"/>
      <c r="Q68" s="551"/>
      <c r="R68" s="554"/>
    </row>
    <row r="69" spans="1:18" ht="26.25" customHeight="1">
      <c r="A69" s="557"/>
      <c r="B69" s="551"/>
      <c r="C69" s="551"/>
      <c r="D69" s="551"/>
      <c r="E69" s="551"/>
      <c r="F69" s="71" t="str">
        <f>IF(リレーエントリー!$O60="","",リレーエントリー!$O60&amp;リレーエントリー!$P60&amp;リレーエントリー!$Q60)</f>
        <v/>
      </c>
      <c r="G69" s="71" t="str">
        <f>IF(リレーエントリー!$S60="","",リレーエントリー!$S60)</f>
        <v/>
      </c>
      <c r="H69" s="71" t="str">
        <f>IF(リレーエントリー!$T60="","",リレーエントリー!$T60)</f>
        <v/>
      </c>
      <c r="I69" s="71" t="str">
        <f>IF(リレーエントリー!$AJ60="","",リレーエントリー!$AJ60)</f>
        <v/>
      </c>
      <c r="J69" s="107" t="str">
        <f>IF(リレーエントリー!$AK60="","",リレーエントリー!$AK60)</f>
        <v/>
      </c>
      <c r="K69" s="71" t="str">
        <f>IF(リレーエントリー!$Y60="","",リレーエントリー!$Y60)</f>
        <v/>
      </c>
      <c r="L69" s="71" t="str">
        <f>IF(リレーエントリー!$Z60="","",リレーエントリー!$Z60)</f>
        <v/>
      </c>
      <c r="M69" s="71" t="str">
        <f>IF(リレーエントリー!$AA60="","",リレーエントリー!$AA60)</f>
        <v/>
      </c>
      <c r="N69" s="561"/>
      <c r="O69" s="564"/>
      <c r="P69" s="548"/>
      <c r="Q69" s="551"/>
      <c r="R69" s="554"/>
    </row>
    <row r="70" spans="1:18" ht="26.25" customHeight="1">
      <c r="A70" s="557"/>
      <c r="B70" s="551"/>
      <c r="C70" s="551"/>
      <c r="D70" s="551"/>
      <c r="E70" s="551"/>
      <c r="F70" s="71" t="str">
        <f>IF(リレーエントリー!$O61="","",リレーエントリー!$O61&amp;リレーエントリー!$P61&amp;リレーエントリー!$Q61)</f>
        <v/>
      </c>
      <c r="G70" s="71" t="str">
        <f>IF(リレーエントリー!$S61="","",リレーエントリー!$S61)</f>
        <v/>
      </c>
      <c r="H70" s="71" t="str">
        <f>IF(リレーエントリー!$T61="","",リレーエントリー!$T61)</f>
        <v/>
      </c>
      <c r="I70" s="71" t="str">
        <f>IF(リレーエントリー!$AJ61="","",リレーエントリー!$AJ61)</f>
        <v/>
      </c>
      <c r="J70" s="107" t="str">
        <f>IF(リレーエントリー!$AK61="","",リレーエントリー!$AK61)</f>
        <v/>
      </c>
      <c r="K70" s="71" t="str">
        <f>IF(リレーエントリー!$Y61="","",リレーエントリー!$Y61)</f>
        <v/>
      </c>
      <c r="L70" s="71" t="str">
        <f>IF(リレーエントリー!$Z61="","",リレーエントリー!$Z61)</f>
        <v/>
      </c>
      <c r="M70" s="71" t="str">
        <f>IF(リレーエントリー!$AA61="","",リレーエントリー!$AA61)</f>
        <v/>
      </c>
      <c r="N70" s="561"/>
      <c r="O70" s="564"/>
      <c r="P70" s="548"/>
      <c r="Q70" s="551"/>
      <c r="R70" s="554"/>
    </row>
    <row r="71" spans="1:18" ht="26.25" customHeight="1">
      <c r="A71" s="557"/>
      <c r="B71" s="551"/>
      <c r="C71" s="551"/>
      <c r="D71" s="551"/>
      <c r="E71" s="551"/>
      <c r="F71" s="71" t="str">
        <f>IF(リレーエントリー!$O62="","",リレーエントリー!$O62&amp;リレーエントリー!$P62&amp;リレーエントリー!$Q62)</f>
        <v/>
      </c>
      <c r="G71" s="71" t="str">
        <f>IF(リレーエントリー!$S62="","",リレーエントリー!$S62)</f>
        <v/>
      </c>
      <c r="H71" s="71" t="str">
        <f>IF(リレーエントリー!$T62="","",リレーエントリー!$T62)</f>
        <v/>
      </c>
      <c r="I71" s="71" t="str">
        <f>IF(リレーエントリー!$AJ62="","",リレーエントリー!$AJ62)</f>
        <v/>
      </c>
      <c r="J71" s="71" t="str">
        <f>IF(リレーエントリー!$AK62="","",リレーエントリー!$AK62)</f>
        <v/>
      </c>
      <c r="K71" s="71" t="str">
        <f>IF(リレーエントリー!$Y62="","",リレーエントリー!$Y62)</f>
        <v/>
      </c>
      <c r="L71" s="71" t="str">
        <f>IF(リレーエントリー!$Z62="","",リレーエントリー!$Z62)</f>
        <v/>
      </c>
      <c r="M71" s="71" t="str">
        <f>IF(リレーエントリー!$AA62="","",リレーエントリー!$AA62)</f>
        <v/>
      </c>
      <c r="N71" s="561"/>
      <c r="O71" s="564"/>
      <c r="P71" s="548"/>
      <c r="Q71" s="551"/>
      <c r="R71" s="554"/>
    </row>
    <row r="72" spans="1:18" ht="26.25" customHeight="1">
      <c r="A72" s="558"/>
      <c r="B72" s="559"/>
      <c r="C72" s="559"/>
      <c r="D72" s="559"/>
      <c r="E72" s="559"/>
      <c r="F72" s="75" t="str">
        <f>IF(リレーエントリー!$O63="","",リレーエントリー!$O63&amp;リレーエントリー!$P63&amp;リレーエントリー!$Q63)</f>
        <v/>
      </c>
      <c r="G72" s="75" t="str">
        <f>IF(リレーエントリー!$S63="","",リレーエントリー!$S63)</f>
        <v/>
      </c>
      <c r="H72" s="75" t="str">
        <f>IF(リレーエントリー!$T63="","",リレーエントリー!$T63)</f>
        <v/>
      </c>
      <c r="I72" s="75" t="str">
        <f>IF(リレーエントリー!$AJ63="","",リレーエントリー!$AJ63)</f>
        <v/>
      </c>
      <c r="J72" s="75" t="str">
        <f>IF(リレーエントリー!$AK63="","",リレーエントリー!$AK63)</f>
        <v/>
      </c>
      <c r="K72" s="75" t="str">
        <f>IF(リレーエントリー!$Y63="","",リレーエントリー!$Y63)</f>
        <v/>
      </c>
      <c r="L72" s="75" t="str">
        <f>IF(リレーエントリー!$Z63="","",リレーエントリー!$Z63)</f>
        <v/>
      </c>
      <c r="M72" s="75" t="str">
        <f>IF(リレーエントリー!$AA63="","",リレーエントリー!$AA63)</f>
        <v/>
      </c>
      <c r="N72" s="562"/>
      <c r="O72" s="565"/>
      <c r="P72" s="570"/>
      <c r="Q72" s="559"/>
      <c r="R72" s="555"/>
    </row>
    <row r="73" spans="1:18" ht="26.25" customHeight="1">
      <c r="A73" s="556">
        <v>11</v>
      </c>
      <c r="B73" s="550" t="str">
        <f>IF(リレーエントリー!E64="","",リレーエントリー!E64)</f>
        <v/>
      </c>
      <c r="C73" s="550" t="str">
        <f>IF(リレーエントリー!$F64="","",リレーエントリー!$F64)</f>
        <v/>
      </c>
      <c r="D73" s="550" t="str">
        <f>IF(リレーエントリー!$G64="","",リレーエントリー!$G64)</f>
        <v/>
      </c>
      <c r="E73" s="550" t="str">
        <f>IF(リレーエントリー!$M64="","",リレーエントリー!$M64)</f>
        <v/>
      </c>
      <c r="F73" s="79" t="str">
        <f>IF(リレーエントリー!$O64="","",リレーエントリー!$O64&amp;リレーエントリー!$P64&amp;リレーエントリー!$Q64)</f>
        <v/>
      </c>
      <c r="G73" s="79" t="str">
        <f>IF(リレーエントリー!$S64="","",リレーエントリー!$S64)</f>
        <v/>
      </c>
      <c r="H73" s="79" t="str">
        <f>IF(リレーエントリー!$T64="","",リレーエントリー!$T64)</f>
        <v/>
      </c>
      <c r="I73" s="79" t="str">
        <f>IF(リレーエントリー!$AJ64="","",リレーエントリー!$AJ64)</f>
        <v/>
      </c>
      <c r="J73" s="118" t="str">
        <f>IF(リレーエントリー!$AK64="","",リレーエントリー!$AK64)</f>
        <v/>
      </c>
      <c r="K73" s="79" t="str">
        <f>IF(リレーエントリー!$Y64="","",リレーエントリー!$Y64)</f>
        <v/>
      </c>
      <c r="L73" s="79" t="str">
        <f>IF(リレーエントリー!$Z64="","",リレーエントリー!$Z64)</f>
        <v/>
      </c>
      <c r="M73" s="79" t="str">
        <f>IF(リレーエントリー!$AA64="","",リレーエントリー!$AA64)</f>
        <v/>
      </c>
      <c r="N73" s="560" t="str">
        <f>IF(リレーエントリー!$AB64="","",リレーエントリー!$AB64)</f>
        <v/>
      </c>
      <c r="O73" s="563" t="str">
        <f>IF(リレーエントリー!$AC64="","",リレーエントリー!$AC64)</f>
        <v/>
      </c>
      <c r="P73" s="547" t="str">
        <f>IF(リレーエントリー!$AD64="","",リレーエントリー!$AD64)</f>
        <v/>
      </c>
      <c r="Q73" s="550" t="str">
        <f>IF(リレーエントリー!$AE64="","",リレーエントリー!$AE64)</f>
        <v/>
      </c>
      <c r="R73" s="553" t="str">
        <f>IF(リレーエントリー!$AF64="","",リレーエントリー!$AF64)</f>
        <v/>
      </c>
    </row>
    <row r="74" spans="1:18" ht="26.25" customHeight="1">
      <c r="A74" s="557"/>
      <c r="B74" s="551"/>
      <c r="C74" s="551"/>
      <c r="D74" s="551"/>
      <c r="E74" s="551"/>
      <c r="F74" s="71" t="str">
        <f>IF(リレーエントリー!$O65="","",リレーエントリー!$O65&amp;リレーエントリー!$P65&amp;リレーエントリー!$Q65)</f>
        <v/>
      </c>
      <c r="G74" s="71" t="str">
        <f>IF(リレーエントリー!$S65="","",リレーエントリー!$S65)</f>
        <v/>
      </c>
      <c r="H74" s="71" t="str">
        <f>IF(リレーエントリー!$T65="","",リレーエントリー!$T65)</f>
        <v/>
      </c>
      <c r="I74" s="71" t="str">
        <f>IF(リレーエントリー!$AJ65="","",リレーエントリー!$AJ65)</f>
        <v/>
      </c>
      <c r="J74" s="107" t="str">
        <f>IF(リレーエントリー!$AK65="","",リレーエントリー!$AK65)</f>
        <v/>
      </c>
      <c r="K74" s="71" t="str">
        <f>IF(リレーエントリー!$Y65="","",リレーエントリー!$Y65)</f>
        <v/>
      </c>
      <c r="L74" s="71" t="str">
        <f>IF(リレーエントリー!$Z65="","",リレーエントリー!$Z65)</f>
        <v/>
      </c>
      <c r="M74" s="71" t="str">
        <f>IF(リレーエントリー!$AA65="","",リレーエントリー!$AA65)</f>
        <v/>
      </c>
      <c r="N74" s="561"/>
      <c r="O74" s="564"/>
      <c r="P74" s="548"/>
      <c r="Q74" s="551"/>
      <c r="R74" s="554"/>
    </row>
    <row r="75" spans="1:18" ht="26.25" customHeight="1">
      <c r="A75" s="557"/>
      <c r="B75" s="551"/>
      <c r="C75" s="551"/>
      <c r="D75" s="551"/>
      <c r="E75" s="551"/>
      <c r="F75" s="71" t="str">
        <f>IF(リレーエントリー!$O66="","",リレーエントリー!$O66&amp;リレーエントリー!$P66&amp;リレーエントリー!$Q66)</f>
        <v/>
      </c>
      <c r="G75" s="71" t="str">
        <f>IF(リレーエントリー!$S66="","",リレーエントリー!$S66)</f>
        <v/>
      </c>
      <c r="H75" s="71" t="str">
        <f>IF(リレーエントリー!$T66="","",リレーエントリー!$T66)</f>
        <v/>
      </c>
      <c r="I75" s="71" t="str">
        <f>IF(リレーエントリー!$AJ66="","",リレーエントリー!$AJ66)</f>
        <v/>
      </c>
      <c r="J75" s="107" t="str">
        <f>IF(リレーエントリー!$AK66="","",リレーエントリー!$AK66)</f>
        <v/>
      </c>
      <c r="K75" s="71" t="str">
        <f>IF(リレーエントリー!$Y66="","",リレーエントリー!$Y66)</f>
        <v/>
      </c>
      <c r="L75" s="71" t="str">
        <f>IF(リレーエントリー!$Z66="","",リレーエントリー!$Z66)</f>
        <v/>
      </c>
      <c r="M75" s="71" t="str">
        <f>IF(リレーエントリー!$AA66="","",リレーエントリー!$AA66)</f>
        <v/>
      </c>
      <c r="N75" s="561"/>
      <c r="O75" s="564"/>
      <c r="P75" s="548"/>
      <c r="Q75" s="551"/>
      <c r="R75" s="554"/>
    </row>
    <row r="76" spans="1:18" ht="26.25" customHeight="1">
      <c r="A76" s="557"/>
      <c r="B76" s="551"/>
      <c r="C76" s="551"/>
      <c r="D76" s="551"/>
      <c r="E76" s="551"/>
      <c r="F76" s="71" t="str">
        <f>IF(リレーエントリー!$O67="","",リレーエントリー!$O67&amp;リレーエントリー!$P67&amp;リレーエントリー!$Q67)</f>
        <v/>
      </c>
      <c r="G76" s="71" t="str">
        <f>IF(リレーエントリー!$S67="","",リレーエントリー!$S67)</f>
        <v/>
      </c>
      <c r="H76" s="71" t="str">
        <f>IF(リレーエントリー!$T67="","",リレーエントリー!$T67)</f>
        <v/>
      </c>
      <c r="I76" s="71" t="str">
        <f>IF(リレーエントリー!$AJ67="","",リレーエントリー!$AJ67)</f>
        <v/>
      </c>
      <c r="J76" s="107" t="str">
        <f>IF(リレーエントリー!$AK67="","",リレーエントリー!$AK67)</f>
        <v/>
      </c>
      <c r="K76" s="71" t="str">
        <f>IF(リレーエントリー!$Y67="","",リレーエントリー!$Y67)</f>
        <v/>
      </c>
      <c r="L76" s="71" t="str">
        <f>IF(リレーエントリー!$Z67="","",リレーエントリー!$Z67)</f>
        <v/>
      </c>
      <c r="M76" s="71" t="str">
        <f>IF(リレーエントリー!$AA67="","",リレーエントリー!$AA67)</f>
        <v/>
      </c>
      <c r="N76" s="561"/>
      <c r="O76" s="564"/>
      <c r="P76" s="548"/>
      <c r="Q76" s="551"/>
      <c r="R76" s="554"/>
    </row>
    <row r="77" spans="1:18" ht="26.25" customHeight="1">
      <c r="A77" s="557"/>
      <c r="B77" s="551"/>
      <c r="C77" s="551"/>
      <c r="D77" s="551"/>
      <c r="E77" s="551"/>
      <c r="F77" s="71" t="str">
        <f>IF(リレーエントリー!$O68="","",リレーエントリー!$O68&amp;リレーエントリー!$P68&amp;リレーエントリー!$Q68)</f>
        <v/>
      </c>
      <c r="G77" s="71" t="str">
        <f>IF(リレーエントリー!$S68="","",リレーエントリー!$S68)</f>
        <v/>
      </c>
      <c r="H77" s="71" t="str">
        <f>IF(リレーエントリー!$T68="","",リレーエントリー!$T68)</f>
        <v/>
      </c>
      <c r="I77" s="71" t="str">
        <f>IF(リレーエントリー!$AJ68="","",リレーエントリー!$AJ68)</f>
        <v/>
      </c>
      <c r="J77" s="71" t="str">
        <f>IF(リレーエントリー!$AK68="","",リレーエントリー!$AK68)</f>
        <v/>
      </c>
      <c r="K77" s="71" t="str">
        <f>IF(リレーエントリー!$Y68="","",リレーエントリー!$Y68)</f>
        <v/>
      </c>
      <c r="L77" s="71" t="str">
        <f>IF(リレーエントリー!$Z68="","",リレーエントリー!$Z68)</f>
        <v/>
      </c>
      <c r="M77" s="71" t="str">
        <f>IF(リレーエントリー!$AA68="","",リレーエントリー!$AA68)</f>
        <v/>
      </c>
      <c r="N77" s="561"/>
      <c r="O77" s="564"/>
      <c r="P77" s="548"/>
      <c r="Q77" s="551"/>
      <c r="R77" s="554"/>
    </row>
    <row r="78" spans="1:18" ht="26.25" customHeight="1">
      <c r="A78" s="558"/>
      <c r="B78" s="559"/>
      <c r="C78" s="559"/>
      <c r="D78" s="559"/>
      <c r="E78" s="559"/>
      <c r="F78" s="75" t="str">
        <f>IF(リレーエントリー!$O69="","",リレーエントリー!$O69&amp;リレーエントリー!$P69&amp;リレーエントリー!$Q69)</f>
        <v/>
      </c>
      <c r="G78" s="75" t="str">
        <f>IF(リレーエントリー!$S69="","",リレーエントリー!$S69)</f>
        <v/>
      </c>
      <c r="H78" s="75" t="str">
        <f>IF(リレーエントリー!$T69="","",リレーエントリー!$T69)</f>
        <v/>
      </c>
      <c r="I78" s="75" t="str">
        <f>IF(リレーエントリー!$AJ69="","",リレーエントリー!$AJ69)</f>
        <v/>
      </c>
      <c r="J78" s="75" t="str">
        <f>IF(リレーエントリー!$AK69="","",リレーエントリー!$AK69)</f>
        <v/>
      </c>
      <c r="K78" s="75" t="str">
        <f>IF(リレーエントリー!$Y69="","",リレーエントリー!$Y69)</f>
        <v/>
      </c>
      <c r="L78" s="75" t="str">
        <f>IF(リレーエントリー!$Z69="","",リレーエントリー!$Z69)</f>
        <v/>
      </c>
      <c r="M78" s="75" t="str">
        <f>IF(リレーエントリー!$AA69="","",リレーエントリー!$AA69)</f>
        <v/>
      </c>
      <c r="N78" s="562"/>
      <c r="O78" s="565"/>
      <c r="P78" s="570"/>
      <c r="Q78" s="559"/>
      <c r="R78" s="555"/>
    </row>
    <row r="79" spans="1:18" ht="26.25" customHeight="1">
      <c r="A79" s="556">
        <v>12</v>
      </c>
      <c r="B79" s="550" t="str">
        <f>IF(リレーエントリー!E70="","",リレーエントリー!E70)</f>
        <v/>
      </c>
      <c r="C79" s="550" t="str">
        <f>IF(リレーエントリー!$F70="","",リレーエントリー!$F70)</f>
        <v/>
      </c>
      <c r="D79" s="550" t="str">
        <f>IF(リレーエントリー!$G70="","",リレーエントリー!$G70)</f>
        <v/>
      </c>
      <c r="E79" s="550" t="str">
        <f>IF(リレーエントリー!$M70="","",リレーエントリー!$M70)</f>
        <v/>
      </c>
      <c r="F79" s="79" t="str">
        <f>IF(リレーエントリー!$O70="","",リレーエントリー!$O70&amp;リレーエントリー!$P70&amp;リレーエントリー!$Q70)</f>
        <v/>
      </c>
      <c r="G79" s="79" t="str">
        <f>IF(リレーエントリー!$S70="","",リレーエントリー!$S70)</f>
        <v/>
      </c>
      <c r="H79" s="79" t="str">
        <f>IF(リレーエントリー!$T70="","",リレーエントリー!$T70)</f>
        <v/>
      </c>
      <c r="I79" s="79" t="str">
        <f>IF(リレーエントリー!$AJ70="","",リレーエントリー!$AJ70)</f>
        <v/>
      </c>
      <c r="J79" s="118" t="str">
        <f>IF(リレーエントリー!$AK70="","",リレーエントリー!$AK70)</f>
        <v/>
      </c>
      <c r="K79" s="79" t="str">
        <f>IF(リレーエントリー!$Y70="","",リレーエントリー!$Y70)</f>
        <v/>
      </c>
      <c r="L79" s="79" t="str">
        <f>IF(リレーエントリー!$Z70="","",リレーエントリー!$Z70)</f>
        <v/>
      </c>
      <c r="M79" s="79" t="str">
        <f>IF(リレーエントリー!$AA70="","",リレーエントリー!$AA70)</f>
        <v/>
      </c>
      <c r="N79" s="560" t="str">
        <f>IF(リレーエントリー!$AB70="","",リレーエントリー!$AB70)</f>
        <v/>
      </c>
      <c r="O79" s="563" t="str">
        <f>IF(リレーエントリー!$AC70="","",リレーエントリー!$AC70)</f>
        <v/>
      </c>
      <c r="P79" s="547" t="str">
        <f>IF(リレーエントリー!$AD70="","",リレーエントリー!$AD70)</f>
        <v/>
      </c>
      <c r="Q79" s="550" t="str">
        <f>IF(リレーエントリー!$AE70="","",リレーエントリー!$AE70)</f>
        <v/>
      </c>
      <c r="R79" s="553" t="str">
        <f>IF(リレーエントリー!$AF70="","",リレーエントリー!$AF70)</f>
        <v/>
      </c>
    </row>
    <row r="80" spans="1:18" ht="26.25" customHeight="1">
      <c r="A80" s="557"/>
      <c r="B80" s="551"/>
      <c r="C80" s="551"/>
      <c r="D80" s="551"/>
      <c r="E80" s="551"/>
      <c r="F80" s="71" t="str">
        <f>IF(リレーエントリー!$O71="","",リレーエントリー!$O71&amp;リレーエントリー!$P71&amp;リレーエントリー!$Q71)</f>
        <v/>
      </c>
      <c r="G80" s="71" t="str">
        <f>IF(リレーエントリー!$S71="","",リレーエントリー!$S71)</f>
        <v/>
      </c>
      <c r="H80" s="71" t="str">
        <f>IF(リレーエントリー!$T71="","",リレーエントリー!$T71)</f>
        <v/>
      </c>
      <c r="I80" s="71" t="str">
        <f>IF(リレーエントリー!$AJ71="","",リレーエントリー!$AJ71)</f>
        <v/>
      </c>
      <c r="J80" s="107" t="str">
        <f>IF(リレーエントリー!$AK71="","",リレーエントリー!$AK71)</f>
        <v/>
      </c>
      <c r="K80" s="71" t="str">
        <f>IF(リレーエントリー!$Y71="","",リレーエントリー!$Y71)</f>
        <v/>
      </c>
      <c r="L80" s="71" t="str">
        <f>IF(リレーエントリー!$Z71="","",リレーエントリー!$Z71)</f>
        <v/>
      </c>
      <c r="M80" s="71" t="str">
        <f>IF(リレーエントリー!$AA71="","",リレーエントリー!$AA71)</f>
        <v/>
      </c>
      <c r="N80" s="561"/>
      <c r="O80" s="564"/>
      <c r="P80" s="548"/>
      <c r="Q80" s="551"/>
      <c r="R80" s="554"/>
    </row>
    <row r="81" spans="1:18" ht="26.25" customHeight="1">
      <c r="A81" s="557"/>
      <c r="B81" s="551"/>
      <c r="C81" s="551"/>
      <c r="D81" s="551"/>
      <c r="E81" s="551"/>
      <c r="F81" s="71" t="str">
        <f>IF(リレーエントリー!$O72="","",リレーエントリー!$O72&amp;リレーエントリー!$P72&amp;リレーエントリー!$Q72)</f>
        <v/>
      </c>
      <c r="G81" s="71" t="str">
        <f>IF(リレーエントリー!$S72="","",リレーエントリー!$S72)</f>
        <v/>
      </c>
      <c r="H81" s="71" t="str">
        <f>IF(リレーエントリー!$T72="","",リレーエントリー!$T72)</f>
        <v/>
      </c>
      <c r="I81" s="71" t="str">
        <f>IF(リレーエントリー!$AJ72="","",リレーエントリー!$AJ72)</f>
        <v/>
      </c>
      <c r="J81" s="107" t="str">
        <f>IF(リレーエントリー!$AK72="","",リレーエントリー!$AK72)</f>
        <v/>
      </c>
      <c r="K81" s="71" t="str">
        <f>IF(リレーエントリー!$Y72="","",リレーエントリー!$Y72)</f>
        <v/>
      </c>
      <c r="L81" s="71" t="str">
        <f>IF(リレーエントリー!$Z72="","",リレーエントリー!$Z72)</f>
        <v/>
      </c>
      <c r="M81" s="71" t="str">
        <f>IF(リレーエントリー!$AA72="","",リレーエントリー!$AA72)</f>
        <v/>
      </c>
      <c r="N81" s="561"/>
      <c r="O81" s="564"/>
      <c r="P81" s="548"/>
      <c r="Q81" s="551"/>
      <c r="R81" s="554"/>
    </row>
    <row r="82" spans="1:18" ht="26.25" customHeight="1">
      <c r="A82" s="557"/>
      <c r="B82" s="551"/>
      <c r="C82" s="551"/>
      <c r="D82" s="551"/>
      <c r="E82" s="551"/>
      <c r="F82" s="71" t="str">
        <f>IF(リレーエントリー!$O73="","",リレーエントリー!$O73&amp;リレーエントリー!$P73&amp;リレーエントリー!$Q73)</f>
        <v/>
      </c>
      <c r="G82" s="71" t="str">
        <f>IF(リレーエントリー!$S73="","",リレーエントリー!$S73)</f>
        <v/>
      </c>
      <c r="H82" s="71" t="str">
        <f>IF(リレーエントリー!$T73="","",リレーエントリー!$T73)</f>
        <v/>
      </c>
      <c r="I82" s="71" t="str">
        <f>IF(リレーエントリー!$AJ73="","",リレーエントリー!$AJ73)</f>
        <v/>
      </c>
      <c r="J82" s="107" t="str">
        <f>IF(リレーエントリー!$AK73="","",リレーエントリー!$AK73)</f>
        <v/>
      </c>
      <c r="K82" s="71" t="str">
        <f>IF(リレーエントリー!$Y73="","",リレーエントリー!$Y73)</f>
        <v/>
      </c>
      <c r="L82" s="71" t="str">
        <f>IF(リレーエントリー!$Z73="","",リレーエントリー!$Z73)</f>
        <v/>
      </c>
      <c r="M82" s="71" t="str">
        <f>IF(リレーエントリー!$AA73="","",リレーエントリー!$AA73)</f>
        <v/>
      </c>
      <c r="N82" s="561"/>
      <c r="O82" s="564"/>
      <c r="P82" s="548"/>
      <c r="Q82" s="551"/>
      <c r="R82" s="554"/>
    </row>
    <row r="83" spans="1:18" ht="26.25" customHeight="1">
      <c r="A83" s="557"/>
      <c r="B83" s="551"/>
      <c r="C83" s="551"/>
      <c r="D83" s="551"/>
      <c r="E83" s="551"/>
      <c r="F83" s="71" t="str">
        <f>IF(リレーエントリー!$O74="","",リレーエントリー!$O74&amp;リレーエントリー!$P74&amp;リレーエントリー!$Q74)</f>
        <v/>
      </c>
      <c r="G83" s="71" t="str">
        <f>IF(リレーエントリー!$S74="","",リレーエントリー!$S74)</f>
        <v/>
      </c>
      <c r="H83" s="71" t="str">
        <f>IF(リレーエントリー!$T74="","",リレーエントリー!$T74)</f>
        <v/>
      </c>
      <c r="I83" s="71" t="str">
        <f>IF(リレーエントリー!$AJ74="","",リレーエントリー!$AJ74)</f>
        <v/>
      </c>
      <c r="J83" s="71" t="str">
        <f>IF(リレーエントリー!$AK74="","",リレーエントリー!$AK74)</f>
        <v/>
      </c>
      <c r="K83" s="71" t="str">
        <f>IF(リレーエントリー!$Y74="","",リレーエントリー!$Y74)</f>
        <v/>
      </c>
      <c r="L83" s="71" t="str">
        <f>IF(リレーエントリー!$Z74="","",リレーエントリー!$Z74)</f>
        <v/>
      </c>
      <c r="M83" s="71" t="str">
        <f>IF(リレーエントリー!$AA74="","",リレーエントリー!$AA74)</f>
        <v/>
      </c>
      <c r="N83" s="561"/>
      <c r="O83" s="564"/>
      <c r="P83" s="548"/>
      <c r="Q83" s="551"/>
      <c r="R83" s="554"/>
    </row>
    <row r="84" spans="1:18" ht="26.25" customHeight="1" thickBot="1">
      <c r="A84" s="567"/>
      <c r="B84" s="552"/>
      <c r="C84" s="552"/>
      <c r="D84" s="552"/>
      <c r="E84" s="552"/>
      <c r="F84" s="81" t="str">
        <f>IF(リレーエントリー!$O75="","",リレーエントリー!$O75&amp;リレーエントリー!$P75&amp;リレーエントリー!$Q75)</f>
        <v/>
      </c>
      <c r="G84" s="81" t="str">
        <f>IF(リレーエントリー!$S75="","",リレーエントリー!$S75)</f>
        <v/>
      </c>
      <c r="H84" s="81" t="str">
        <f>IF(リレーエントリー!$T75="","",リレーエントリー!$T75)</f>
        <v/>
      </c>
      <c r="I84" s="81" t="str">
        <f>IF(リレーエントリー!$AJ75="","",リレーエントリー!$AJ75)</f>
        <v/>
      </c>
      <c r="J84" s="81" t="str">
        <f>IF(リレーエントリー!$AK75="","",リレーエントリー!$AK75)</f>
        <v/>
      </c>
      <c r="K84" s="81" t="str">
        <f>IF(リレーエントリー!$Y75="","",リレーエントリー!$Y75)</f>
        <v/>
      </c>
      <c r="L84" s="81" t="str">
        <f>IF(リレーエントリー!$Z75="","",リレーエントリー!$Z75)</f>
        <v/>
      </c>
      <c r="M84" s="81" t="str">
        <f>IF(リレーエントリー!$AA75="","",リレーエントリー!$AA75)</f>
        <v/>
      </c>
      <c r="N84" s="568"/>
      <c r="O84" s="569"/>
      <c r="P84" s="549"/>
      <c r="Q84" s="552"/>
      <c r="R84" s="566"/>
    </row>
    <row r="85" spans="1:18" ht="26.25" customHeight="1"/>
    <row r="86" spans="1:18" ht="26.25" customHeight="1"/>
    <row r="87" spans="1:18" ht="22.5" customHeight="1"/>
    <row r="88" spans="1:18" ht="22.5" customHeight="1"/>
    <row r="89" spans="1:18" ht="22.5" customHeight="1"/>
    <row r="90" spans="1:18" ht="22.5" customHeight="1"/>
    <row r="91" spans="1:18" ht="22.5" customHeight="1"/>
    <row r="92" spans="1:18" ht="22.5" customHeight="1"/>
    <row r="93" spans="1:18" ht="22.5" customHeight="1"/>
    <row r="94" spans="1:18" ht="22.5" customHeight="1"/>
    <row r="95" spans="1:18" ht="22.5" customHeight="1"/>
    <row r="96" spans="1:18"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row r="150" ht="22.5" customHeight="1"/>
    <row r="151" ht="22.5" customHeight="1"/>
    <row r="152" ht="22.5" customHeight="1"/>
    <row r="153" ht="22.5" customHeight="1"/>
    <row r="154" ht="22.5" customHeight="1"/>
    <row r="155" ht="22.5" customHeight="1"/>
    <row r="156" ht="22.5" customHeight="1"/>
    <row r="157" ht="22.5" customHeight="1"/>
    <row r="158" ht="22.5" customHeight="1"/>
    <row r="159" ht="22.5" customHeight="1"/>
    <row r="160" ht="22.5" customHeight="1"/>
    <row r="161" ht="22.5" customHeight="1"/>
    <row r="162" ht="22.5" customHeight="1"/>
    <row r="163" ht="22.5" customHeight="1"/>
    <row r="164" ht="22.5" customHeight="1"/>
  </sheetData>
  <sheetProtection password="DE37" sheet="1" scenarios="1" autoFilter="0"/>
  <mergeCells count="122">
    <mergeCell ref="N3:O3"/>
    <mergeCell ref="A6:A11"/>
    <mergeCell ref="B6:B11"/>
    <mergeCell ref="C6:C11"/>
    <mergeCell ref="D6:D11"/>
    <mergeCell ref="P12:P17"/>
    <mergeCell ref="Q12:Q17"/>
    <mergeCell ref="N6:N11"/>
    <mergeCell ref="O6:O11"/>
    <mergeCell ref="P6:P11"/>
    <mergeCell ref="Q6:Q11"/>
    <mergeCell ref="R6:R11"/>
    <mergeCell ref="A12:A17"/>
    <mergeCell ref="B12:B17"/>
    <mergeCell ref="C12:C17"/>
    <mergeCell ref="D12:D17"/>
    <mergeCell ref="E12:E17"/>
    <mergeCell ref="N12:N17"/>
    <mergeCell ref="O12:O17"/>
    <mergeCell ref="E6:E11"/>
    <mergeCell ref="R12:R17"/>
    <mergeCell ref="R18:R23"/>
    <mergeCell ref="A24:A29"/>
    <mergeCell ref="B24:B29"/>
    <mergeCell ref="C24:C29"/>
    <mergeCell ref="D24:D29"/>
    <mergeCell ref="E24:E29"/>
    <mergeCell ref="N24:N29"/>
    <mergeCell ref="O24:O29"/>
    <mergeCell ref="P24:P29"/>
    <mergeCell ref="Q24:Q29"/>
    <mergeCell ref="R24:R29"/>
    <mergeCell ref="A18:A23"/>
    <mergeCell ref="B18:B23"/>
    <mergeCell ref="C18:C23"/>
    <mergeCell ref="D18:D23"/>
    <mergeCell ref="E18:E23"/>
    <mergeCell ref="N18:N23"/>
    <mergeCell ref="O18:O23"/>
    <mergeCell ref="P18:P23"/>
    <mergeCell ref="Q18:Q23"/>
    <mergeCell ref="N46:O46"/>
    <mergeCell ref="P49:P54"/>
    <mergeCell ref="R30:R35"/>
    <mergeCell ref="A36:A41"/>
    <mergeCell ref="B36:B41"/>
    <mergeCell ref="C36:C41"/>
    <mergeCell ref="D36:D41"/>
    <mergeCell ref="E36:E41"/>
    <mergeCell ref="N36:N41"/>
    <mergeCell ref="O36:O41"/>
    <mergeCell ref="P36:P41"/>
    <mergeCell ref="Q36:Q41"/>
    <mergeCell ref="R36:R41"/>
    <mergeCell ref="A30:A35"/>
    <mergeCell ref="B30:B35"/>
    <mergeCell ref="C30:C35"/>
    <mergeCell ref="D30:D35"/>
    <mergeCell ref="E30:E35"/>
    <mergeCell ref="N30:N35"/>
    <mergeCell ref="O30:O35"/>
    <mergeCell ref="P30:P35"/>
    <mergeCell ref="Q30:Q35"/>
    <mergeCell ref="Q49:Q54"/>
    <mergeCell ref="R49:R54"/>
    <mergeCell ref="A55:A60"/>
    <mergeCell ref="B55:B60"/>
    <mergeCell ref="C55:C60"/>
    <mergeCell ref="D55:D60"/>
    <mergeCell ref="E55:E60"/>
    <mergeCell ref="N55:N60"/>
    <mergeCell ref="O55:O60"/>
    <mergeCell ref="P55:P60"/>
    <mergeCell ref="Q55:Q60"/>
    <mergeCell ref="D67:D72"/>
    <mergeCell ref="E67:E72"/>
    <mergeCell ref="N67:N72"/>
    <mergeCell ref="O67:O72"/>
    <mergeCell ref="P67:P72"/>
    <mergeCell ref="Q67:Q72"/>
    <mergeCell ref="R55:R60"/>
    <mergeCell ref="A49:A54"/>
    <mergeCell ref="B49:B54"/>
    <mergeCell ref="C49:C54"/>
    <mergeCell ref="D49:D54"/>
    <mergeCell ref="E49:E54"/>
    <mergeCell ref="N49:N54"/>
    <mergeCell ref="O49:O54"/>
    <mergeCell ref="R61:R66"/>
    <mergeCell ref="A61:A66"/>
    <mergeCell ref="B61:B66"/>
    <mergeCell ref="C61:C66"/>
    <mergeCell ref="D61:D66"/>
    <mergeCell ref="E61:E66"/>
    <mergeCell ref="N61:N66"/>
    <mergeCell ref="O61:O66"/>
    <mergeCell ref="P61:P66"/>
    <mergeCell ref="Q61:Q66"/>
    <mergeCell ref="P79:P84"/>
    <mergeCell ref="Q79:Q84"/>
    <mergeCell ref="R67:R72"/>
    <mergeCell ref="A73:A78"/>
    <mergeCell ref="B73:B78"/>
    <mergeCell ref="C73:C78"/>
    <mergeCell ref="D73:D78"/>
    <mergeCell ref="E73:E78"/>
    <mergeCell ref="N73:N78"/>
    <mergeCell ref="O73:O78"/>
    <mergeCell ref="R79:R84"/>
    <mergeCell ref="R73:R78"/>
    <mergeCell ref="A79:A84"/>
    <mergeCell ref="B79:B84"/>
    <mergeCell ref="C79:C84"/>
    <mergeCell ref="D79:D84"/>
    <mergeCell ref="E79:E84"/>
    <mergeCell ref="N79:N84"/>
    <mergeCell ref="O79:O84"/>
    <mergeCell ref="P73:P78"/>
    <mergeCell ref="Q73:Q78"/>
    <mergeCell ref="A67:A72"/>
    <mergeCell ref="B67:B72"/>
    <mergeCell ref="C67:C72"/>
  </mergeCells>
  <phoneticPr fontId="2"/>
  <pageMargins left="0.41" right="0.21" top="0.62" bottom="0.74" header="0.31" footer="0.19"/>
  <pageSetup paperSize="9" scale="71" fitToHeight="0" orientation="portrait" verticalDpi="4294967293" r:id="rId1"/>
  <headerFooter alignWithMargins="0"/>
  <rowBreaks count="1" manualBreakCount="1">
    <brk id="43" max="16383" man="1"/>
  </rowBreaks>
</worksheet>
</file>

<file path=xl/worksheets/sheet7.xml><?xml version="1.0" encoding="utf-8"?>
<worksheet xmlns="http://schemas.openxmlformats.org/spreadsheetml/2006/main" xmlns:r="http://schemas.openxmlformats.org/officeDocument/2006/relationships">
  <dimension ref="A1:V774"/>
  <sheetViews>
    <sheetView workbookViewId="0">
      <pane ySplit="4" topLeftCell="A122" activePane="bottomLeft" state="frozen"/>
      <selection pane="bottomLeft" activeCell="A155" sqref="A155:L161"/>
    </sheetView>
  </sheetViews>
  <sheetFormatPr defaultRowHeight="13.2"/>
  <cols>
    <col min="1" max="1" width="6.88671875" customWidth="1"/>
    <col min="2" max="2" width="7.21875" hidden="1" customWidth="1"/>
    <col min="3" max="3" width="12" customWidth="1"/>
    <col min="4" max="4" width="4.109375" hidden="1" customWidth="1"/>
    <col min="5" max="5" width="5.77734375" hidden="1" customWidth="1"/>
    <col min="6" max="6" width="5.77734375" style="129" hidden="1" customWidth="1"/>
    <col min="7" max="7" width="11.33203125" style="129" hidden="1" customWidth="1"/>
    <col min="8" max="8" width="11.109375" style="322" customWidth="1"/>
    <col min="9" max="9" width="9.21875" hidden="1" customWidth="1"/>
    <col min="10" max="10" width="5.88671875" customWidth="1"/>
    <col min="11" max="11" width="23.44140625" style="129" hidden="1" customWidth="1"/>
    <col min="12" max="12" width="20.6640625" style="129" customWidth="1"/>
    <col min="13" max="13" width="2.77734375" style="129" hidden="1" customWidth="1"/>
    <col min="14" max="14" width="4.88671875" style="129" hidden="1" customWidth="1"/>
    <col min="15" max="15" width="12.6640625" style="129" customWidth="1"/>
    <col min="16" max="16" width="4.21875" style="129" hidden="1" customWidth="1"/>
    <col min="17" max="17" width="4.109375" hidden="1" customWidth="1"/>
    <col min="18" max="18" width="0" hidden="1" customWidth="1"/>
    <col min="21" max="21" width="9" customWidth="1"/>
  </cols>
  <sheetData>
    <row r="1" spans="1:22" ht="16.2">
      <c r="A1">
        <v>2024</v>
      </c>
      <c r="C1" t="s">
        <v>771</v>
      </c>
      <c r="K1" s="329">
        <v>45350</v>
      </c>
      <c r="L1" s="260"/>
    </row>
    <row r="3" spans="1:22">
      <c r="A3" t="s">
        <v>696</v>
      </c>
      <c r="B3" t="s">
        <v>696</v>
      </c>
      <c r="C3" t="s">
        <v>840</v>
      </c>
      <c r="F3" s="129" t="s">
        <v>1972</v>
      </c>
    </row>
    <row r="4" spans="1:22">
      <c r="A4" t="s">
        <v>697</v>
      </c>
      <c r="B4" t="s">
        <v>1973</v>
      </c>
      <c r="C4" t="s">
        <v>772</v>
      </c>
      <c r="D4" t="s">
        <v>705</v>
      </c>
      <c r="E4" t="s">
        <v>706</v>
      </c>
      <c r="F4" s="129" t="s">
        <v>696</v>
      </c>
      <c r="G4" s="129" t="s">
        <v>1974</v>
      </c>
      <c r="H4" s="322" t="s">
        <v>698</v>
      </c>
      <c r="I4" t="s">
        <v>699</v>
      </c>
      <c r="J4" t="s">
        <v>700</v>
      </c>
      <c r="K4" s="129" t="s">
        <v>701</v>
      </c>
      <c r="L4" s="129" t="s">
        <v>702</v>
      </c>
      <c r="M4" s="129" t="s">
        <v>1975</v>
      </c>
      <c r="N4" s="129" t="s">
        <v>1976</v>
      </c>
      <c r="O4" s="129" t="s">
        <v>1826</v>
      </c>
      <c r="P4" s="129" t="s">
        <v>703</v>
      </c>
      <c r="Q4" s="129" t="s">
        <v>704</v>
      </c>
      <c r="R4" s="129" t="s">
        <v>1977</v>
      </c>
      <c r="S4" t="s">
        <v>1978</v>
      </c>
    </row>
    <row r="5" spans="1:22" hidden="1">
      <c r="A5">
        <v>1</v>
      </c>
      <c r="B5">
        <v>1</v>
      </c>
      <c r="C5">
        <v>24260001</v>
      </c>
      <c r="D5">
        <v>24</v>
      </c>
      <c r="E5">
        <v>26</v>
      </c>
      <c r="F5">
        <v>1</v>
      </c>
      <c r="G5" s="327"/>
      <c r="H5" s="322">
        <v>45486</v>
      </c>
      <c r="I5" s="326">
        <v>45486</v>
      </c>
      <c r="J5">
        <v>79</v>
      </c>
      <c r="K5" s="323" t="s">
        <v>1979</v>
      </c>
      <c r="L5" s="323" t="s">
        <v>838</v>
      </c>
      <c r="M5" s="323">
        <v>261010</v>
      </c>
      <c r="N5" s="129">
        <v>1</v>
      </c>
      <c r="O5" s="323" t="s">
        <v>1824</v>
      </c>
      <c r="P5" s="323" t="s">
        <v>1980</v>
      </c>
      <c r="Q5">
        <v>1</v>
      </c>
      <c r="R5">
        <v>1</v>
      </c>
      <c r="S5" t="s">
        <v>839</v>
      </c>
      <c r="V5" t="str">
        <f>IF(C5="","$$$","")</f>
        <v/>
      </c>
    </row>
    <row r="6" spans="1:22" hidden="1">
      <c r="A6">
        <v>2</v>
      </c>
      <c r="B6">
        <v>2</v>
      </c>
      <c r="C6">
        <v>24260001</v>
      </c>
      <c r="D6">
        <v>24</v>
      </c>
      <c r="E6">
        <v>26</v>
      </c>
      <c r="F6">
        <v>1</v>
      </c>
      <c r="G6" s="327"/>
      <c r="H6" s="322">
        <v>45487</v>
      </c>
      <c r="I6" s="326">
        <v>45487</v>
      </c>
      <c r="J6">
        <v>79</v>
      </c>
      <c r="K6" s="323" t="s">
        <v>1979</v>
      </c>
      <c r="L6" s="323" t="s">
        <v>838</v>
      </c>
      <c r="M6" s="323">
        <v>261010</v>
      </c>
      <c r="N6" s="129">
        <v>1</v>
      </c>
      <c r="O6" s="323" t="s">
        <v>1824</v>
      </c>
      <c r="P6" s="323" t="s">
        <v>1980</v>
      </c>
      <c r="Q6">
        <v>1</v>
      </c>
      <c r="R6">
        <v>1</v>
      </c>
      <c r="S6" t="s">
        <v>839</v>
      </c>
      <c r="U6" t="str">
        <f t="shared" ref="U6:U69" si="0">IF(C6="","##",IF(C6=C5,"##",""))</f>
        <v>##</v>
      </c>
      <c r="V6" t="str">
        <f t="shared" ref="V6:V69" si="1">IF(C6="","$$$","")</f>
        <v/>
      </c>
    </row>
    <row r="7" spans="1:22" hidden="1">
      <c r="A7">
        <v>3</v>
      </c>
      <c r="B7">
        <v>3</v>
      </c>
      <c r="C7" t="s">
        <v>840</v>
      </c>
      <c r="F7">
        <v>1</v>
      </c>
      <c r="G7" s="327"/>
      <c r="H7" s="322" t="s">
        <v>840</v>
      </c>
      <c r="I7" s="326" t="s">
        <v>840</v>
      </c>
      <c r="J7" t="s">
        <v>840</v>
      </c>
      <c r="K7" s="323" t="s">
        <v>838</v>
      </c>
      <c r="L7" s="323" t="s">
        <v>838</v>
      </c>
      <c r="M7" s="323" t="s">
        <v>840</v>
      </c>
      <c r="N7" s="129" t="s">
        <v>840</v>
      </c>
      <c r="O7" s="323" t="s">
        <v>840</v>
      </c>
      <c r="P7" s="323" t="s">
        <v>840</v>
      </c>
      <c r="Q7">
        <v>1</v>
      </c>
      <c r="R7">
        <v>1</v>
      </c>
      <c r="S7" t="s">
        <v>839</v>
      </c>
      <c r="U7" t="str">
        <f t="shared" si="0"/>
        <v>##</v>
      </c>
      <c r="V7" t="str">
        <f t="shared" si="1"/>
        <v>$$$</v>
      </c>
    </row>
    <row r="8" spans="1:22">
      <c r="A8">
        <v>4</v>
      </c>
      <c r="B8">
        <v>4</v>
      </c>
      <c r="C8">
        <v>24260002</v>
      </c>
      <c r="D8">
        <v>24</v>
      </c>
      <c r="E8">
        <v>26</v>
      </c>
      <c r="F8">
        <v>2</v>
      </c>
      <c r="G8"/>
      <c r="H8" s="322">
        <v>45423</v>
      </c>
      <c r="I8" s="326">
        <v>45423</v>
      </c>
      <c r="J8" t="s">
        <v>840</v>
      </c>
      <c r="K8" s="325" t="s">
        <v>841</v>
      </c>
      <c r="L8" s="325" t="s">
        <v>842</v>
      </c>
      <c r="M8" s="323">
        <v>261010</v>
      </c>
      <c r="N8" s="129">
        <v>1</v>
      </c>
      <c r="O8" s="323" t="s">
        <v>1824</v>
      </c>
      <c r="P8" s="323" t="s">
        <v>1980</v>
      </c>
      <c r="Q8">
        <v>1</v>
      </c>
      <c r="R8">
        <v>1</v>
      </c>
      <c r="S8" t="s">
        <v>839</v>
      </c>
      <c r="U8" t="str">
        <f t="shared" si="0"/>
        <v/>
      </c>
      <c r="V8" t="str">
        <f t="shared" si="1"/>
        <v/>
      </c>
    </row>
    <row r="9" spans="1:22" hidden="1">
      <c r="A9">
        <v>5</v>
      </c>
      <c r="B9">
        <v>5</v>
      </c>
      <c r="C9">
        <v>24260003</v>
      </c>
      <c r="D9">
        <v>24</v>
      </c>
      <c r="E9">
        <v>26</v>
      </c>
      <c r="F9">
        <v>3</v>
      </c>
      <c r="G9"/>
      <c r="H9" s="322">
        <v>45486</v>
      </c>
      <c r="I9" s="324">
        <v>45486</v>
      </c>
      <c r="J9" t="s">
        <v>840</v>
      </c>
      <c r="K9" s="129" t="s">
        <v>1981</v>
      </c>
      <c r="L9" s="129" t="s">
        <v>1982</v>
      </c>
      <c r="M9" s="129">
        <v>261010</v>
      </c>
      <c r="N9" s="129">
        <v>1</v>
      </c>
      <c r="O9" s="323" t="s">
        <v>1824</v>
      </c>
      <c r="P9" s="323" t="s">
        <v>1980</v>
      </c>
      <c r="Q9">
        <v>1</v>
      </c>
      <c r="R9">
        <v>1</v>
      </c>
      <c r="S9" t="s">
        <v>839</v>
      </c>
      <c r="U9" t="str">
        <f t="shared" si="0"/>
        <v/>
      </c>
      <c r="V9" t="str">
        <f t="shared" si="1"/>
        <v/>
      </c>
    </row>
    <row r="10" spans="1:22" hidden="1">
      <c r="A10">
        <v>6</v>
      </c>
      <c r="B10">
        <v>6</v>
      </c>
      <c r="C10">
        <v>24260003</v>
      </c>
      <c r="D10">
        <v>24</v>
      </c>
      <c r="E10">
        <v>26</v>
      </c>
      <c r="F10">
        <v>3</v>
      </c>
      <c r="G10"/>
      <c r="H10" s="322">
        <v>45487</v>
      </c>
      <c r="I10" s="326">
        <v>45487</v>
      </c>
      <c r="J10" t="s">
        <v>840</v>
      </c>
      <c r="K10" s="323" t="s">
        <v>1981</v>
      </c>
      <c r="L10" s="323" t="s">
        <v>1982</v>
      </c>
      <c r="M10" s="323">
        <v>261010</v>
      </c>
      <c r="N10" s="129">
        <v>1</v>
      </c>
      <c r="O10" s="323" t="s">
        <v>1824</v>
      </c>
      <c r="P10" s="323" t="s">
        <v>1980</v>
      </c>
      <c r="Q10">
        <v>1</v>
      </c>
      <c r="R10">
        <v>1</v>
      </c>
      <c r="S10" t="s">
        <v>839</v>
      </c>
      <c r="U10" t="str">
        <f t="shared" si="0"/>
        <v>##</v>
      </c>
      <c r="V10" t="str">
        <f t="shared" si="1"/>
        <v/>
      </c>
    </row>
    <row r="11" spans="1:22" hidden="1">
      <c r="A11">
        <v>7</v>
      </c>
      <c r="B11">
        <v>7</v>
      </c>
      <c r="C11" t="s">
        <v>840</v>
      </c>
      <c r="F11">
        <v>3</v>
      </c>
      <c r="G11" s="327"/>
      <c r="H11" s="322" t="s">
        <v>840</v>
      </c>
      <c r="I11" s="326" t="s">
        <v>840</v>
      </c>
      <c r="J11" t="s">
        <v>840</v>
      </c>
      <c r="K11" s="325" t="s">
        <v>1981</v>
      </c>
      <c r="L11" s="325" t="s">
        <v>1982</v>
      </c>
      <c r="M11" s="129" t="s">
        <v>840</v>
      </c>
      <c r="N11" s="129" t="s">
        <v>840</v>
      </c>
      <c r="O11" s="323" t="s">
        <v>840</v>
      </c>
      <c r="P11" s="323" t="s">
        <v>840</v>
      </c>
      <c r="Q11">
        <v>1</v>
      </c>
      <c r="R11">
        <v>1</v>
      </c>
      <c r="S11" t="s">
        <v>839</v>
      </c>
      <c r="U11" t="str">
        <f t="shared" si="0"/>
        <v>##</v>
      </c>
      <c r="V11" t="str">
        <f t="shared" si="1"/>
        <v>$$$</v>
      </c>
    </row>
    <row r="12" spans="1:22" hidden="1">
      <c r="A12">
        <v>8</v>
      </c>
      <c r="B12">
        <v>8</v>
      </c>
      <c r="C12" t="s">
        <v>840</v>
      </c>
      <c r="F12">
        <v>4</v>
      </c>
      <c r="G12" s="327"/>
      <c r="H12" s="322" t="s">
        <v>840</v>
      </c>
      <c r="I12" s="324" t="s">
        <v>840</v>
      </c>
      <c r="J12" t="s">
        <v>840</v>
      </c>
      <c r="K12" s="323" t="s">
        <v>154</v>
      </c>
      <c r="L12" s="323" t="s">
        <v>154</v>
      </c>
      <c r="M12" s="323" t="s">
        <v>840</v>
      </c>
      <c r="N12" s="129" t="s">
        <v>840</v>
      </c>
      <c r="O12" s="323" t="s">
        <v>840</v>
      </c>
      <c r="P12" s="323" t="s">
        <v>840</v>
      </c>
      <c r="Q12">
        <v>1</v>
      </c>
      <c r="R12">
        <v>1</v>
      </c>
      <c r="S12" t="s">
        <v>839</v>
      </c>
      <c r="U12" t="str">
        <f t="shared" si="0"/>
        <v>##</v>
      </c>
      <c r="V12" t="str">
        <f t="shared" si="1"/>
        <v>$$$</v>
      </c>
    </row>
    <row r="13" spans="1:22" hidden="1">
      <c r="A13">
        <v>9</v>
      </c>
      <c r="B13">
        <v>9</v>
      </c>
      <c r="F13">
        <v>5</v>
      </c>
      <c r="G13"/>
      <c r="H13" s="322" t="s">
        <v>840</v>
      </c>
      <c r="I13" s="326" t="s">
        <v>840</v>
      </c>
      <c r="J13" t="s">
        <v>840</v>
      </c>
      <c r="K13" s="325" t="s">
        <v>1983</v>
      </c>
      <c r="L13" s="325" t="s">
        <v>1698</v>
      </c>
      <c r="M13" s="129" t="s">
        <v>840</v>
      </c>
      <c r="N13" s="129" t="s">
        <v>840</v>
      </c>
      <c r="O13" s="323" t="s">
        <v>840</v>
      </c>
      <c r="P13" s="323" t="s">
        <v>840</v>
      </c>
      <c r="Q13">
        <v>1</v>
      </c>
      <c r="R13">
        <v>1</v>
      </c>
      <c r="S13" t="s">
        <v>839</v>
      </c>
      <c r="U13" t="str">
        <f t="shared" si="0"/>
        <v>##</v>
      </c>
      <c r="V13" t="str">
        <f t="shared" si="1"/>
        <v>$$$</v>
      </c>
    </row>
    <row r="14" spans="1:22" hidden="1">
      <c r="A14">
        <v>10</v>
      </c>
      <c r="B14">
        <v>10</v>
      </c>
      <c r="C14" t="s">
        <v>840</v>
      </c>
      <c r="E14">
        <v>26</v>
      </c>
      <c r="F14">
        <v>6</v>
      </c>
      <c r="G14" s="327"/>
      <c r="H14" s="322" t="s">
        <v>840</v>
      </c>
      <c r="I14" s="326" t="s">
        <v>840</v>
      </c>
      <c r="J14" t="s">
        <v>840</v>
      </c>
      <c r="K14" s="323" t="s">
        <v>1984</v>
      </c>
      <c r="L14" s="323" t="s">
        <v>1985</v>
      </c>
      <c r="M14" s="323" t="s">
        <v>840</v>
      </c>
      <c r="N14" s="129" t="s">
        <v>840</v>
      </c>
      <c r="O14" s="323" t="s">
        <v>840</v>
      </c>
      <c r="P14" s="323" t="s">
        <v>840</v>
      </c>
      <c r="Q14">
        <v>1</v>
      </c>
      <c r="R14">
        <v>1</v>
      </c>
      <c r="S14" t="s">
        <v>839</v>
      </c>
      <c r="U14" t="str">
        <f t="shared" si="0"/>
        <v>##</v>
      </c>
      <c r="V14" t="str">
        <f t="shared" si="1"/>
        <v>$$$</v>
      </c>
    </row>
    <row r="15" spans="1:22">
      <c r="A15">
        <v>11</v>
      </c>
      <c r="B15">
        <v>11</v>
      </c>
      <c r="C15">
        <v>24260021</v>
      </c>
      <c r="D15">
        <v>24</v>
      </c>
      <c r="E15">
        <v>26</v>
      </c>
      <c r="F15">
        <v>21</v>
      </c>
      <c r="G15"/>
      <c r="H15" s="322">
        <v>45494</v>
      </c>
      <c r="I15" s="326">
        <v>45494</v>
      </c>
      <c r="J15">
        <v>40</v>
      </c>
      <c r="K15" s="323" t="s">
        <v>1986</v>
      </c>
      <c r="L15" s="323" t="s">
        <v>843</v>
      </c>
      <c r="M15" s="323">
        <v>261010</v>
      </c>
      <c r="N15" s="129">
        <v>1</v>
      </c>
      <c r="O15" s="323" t="s">
        <v>1824</v>
      </c>
      <c r="P15" s="323" t="s">
        <v>1980</v>
      </c>
      <c r="Q15">
        <v>6</v>
      </c>
      <c r="R15">
        <v>1</v>
      </c>
      <c r="S15" t="s">
        <v>839</v>
      </c>
      <c r="U15" t="str">
        <f t="shared" si="0"/>
        <v/>
      </c>
      <c r="V15" t="str">
        <f t="shared" si="1"/>
        <v/>
      </c>
    </row>
    <row r="16" spans="1:22">
      <c r="A16">
        <v>12</v>
      </c>
      <c r="B16">
        <v>12</v>
      </c>
      <c r="C16">
        <v>24260022</v>
      </c>
      <c r="D16">
        <v>24</v>
      </c>
      <c r="E16">
        <v>26</v>
      </c>
      <c r="F16">
        <v>22</v>
      </c>
      <c r="G16" s="327"/>
      <c r="H16" s="322">
        <v>45529</v>
      </c>
      <c r="I16" s="326">
        <v>45529</v>
      </c>
      <c r="J16" t="s">
        <v>1987</v>
      </c>
      <c r="K16" s="323" t="s">
        <v>1988</v>
      </c>
      <c r="L16" s="323" t="s">
        <v>844</v>
      </c>
      <c r="M16" s="323">
        <v>261010</v>
      </c>
      <c r="N16" s="129">
        <v>1</v>
      </c>
      <c r="O16" s="323" t="s">
        <v>1824</v>
      </c>
      <c r="P16" s="323" t="s">
        <v>1980</v>
      </c>
      <c r="Q16">
        <v>6</v>
      </c>
      <c r="R16">
        <v>1</v>
      </c>
      <c r="S16" t="s">
        <v>839</v>
      </c>
      <c r="U16" t="str">
        <f t="shared" si="0"/>
        <v/>
      </c>
      <c r="V16" t="str">
        <f t="shared" si="1"/>
        <v/>
      </c>
    </row>
    <row r="17" spans="1:22">
      <c r="A17">
        <v>13</v>
      </c>
      <c r="B17">
        <v>13</v>
      </c>
      <c r="C17">
        <v>24260023</v>
      </c>
      <c r="D17">
        <v>24</v>
      </c>
      <c r="E17">
        <v>26</v>
      </c>
      <c r="F17">
        <v>23</v>
      </c>
      <c r="G17"/>
      <c r="H17" s="322">
        <v>45550</v>
      </c>
      <c r="I17" s="326">
        <v>45550</v>
      </c>
      <c r="J17">
        <v>40</v>
      </c>
      <c r="K17" s="129" t="s">
        <v>1989</v>
      </c>
      <c r="L17" s="325" t="s">
        <v>845</v>
      </c>
      <c r="M17" s="129">
        <v>261010</v>
      </c>
      <c r="N17" s="129">
        <v>1</v>
      </c>
      <c r="O17" s="323" t="s">
        <v>1824</v>
      </c>
      <c r="P17" s="323" t="s">
        <v>1980</v>
      </c>
      <c r="Q17">
        <v>6</v>
      </c>
      <c r="R17">
        <v>1</v>
      </c>
      <c r="S17" t="s">
        <v>839</v>
      </c>
      <c r="U17" t="str">
        <f t="shared" si="0"/>
        <v/>
      </c>
      <c r="V17" t="str">
        <f t="shared" si="1"/>
        <v/>
      </c>
    </row>
    <row r="18" spans="1:22">
      <c r="A18">
        <v>14</v>
      </c>
      <c r="B18">
        <v>14</v>
      </c>
      <c r="C18">
        <v>24260024</v>
      </c>
      <c r="D18">
        <v>24</v>
      </c>
      <c r="E18">
        <v>26</v>
      </c>
      <c r="F18">
        <v>24</v>
      </c>
      <c r="G18" s="327"/>
      <c r="H18" s="322">
        <v>45551</v>
      </c>
      <c r="I18" s="326">
        <v>45551</v>
      </c>
      <c r="J18">
        <v>40</v>
      </c>
      <c r="K18" s="323" t="s">
        <v>1990</v>
      </c>
      <c r="L18" s="323" t="s">
        <v>846</v>
      </c>
      <c r="M18" s="323">
        <v>262020</v>
      </c>
      <c r="N18" s="129">
        <v>2</v>
      </c>
      <c r="O18" s="323" t="s">
        <v>847</v>
      </c>
      <c r="P18" s="323" t="s">
        <v>1991</v>
      </c>
      <c r="Q18">
        <v>6</v>
      </c>
      <c r="R18">
        <v>1</v>
      </c>
      <c r="S18" t="s">
        <v>839</v>
      </c>
      <c r="U18" t="str">
        <f t="shared" si="0"/>
        <v/>
      </c>
      <c r="V18" t="str">
        <f t="shared" si="1"/>
        <v/>
      </c>
    </row>
    <row r="19" spans="1:22" hidden="1">
      <c r="A19">
        <v>15</v>
      </c>
      <c r="B19">
        <v>15</v>
      </c>
      <c r="C19" t="s">
        <v>840</v>
      </c>
      <c r="E19">
        <v>26</v>
      </c>
      <c r="F19">
        <v>25</v>
      </c>
      <c r="G19" s="327"/>
      <c r="H19" s="322" t="s">
        <v>840</v>
      </c>
      <c r="I19" s="326" t="s">
        <v>840</v>
      </c>
      <c r="J19" t="s">
        <v>840</v>
      </c>
      <c r="K19" s="325" t="s">
        <v>1884</v>
      </c>
      <c r="L19" s="325" t="s">
        <v>849</v>
      </c>
      <c r="M19" s="325" t="s">
        <v>840</v>
      </c>
      <c r="N19" s="129" t="s">
        <v>840</v>
      </c>
      <c r="O19" s="323" t="s">
        <v>840</v>
      </c>
      <c r="P19" s="323" t="s">
        <v>840</v>
      </c>
      <c r="Q19">
        <v>6</v>
      </c>
      <c r="R19">
        <v>1</v>
      </c>
      <c r="S19" t="s">
        <v>839</v>
      </c>
      <c r="U19" t="str">
        <f t="shared" si="0"/>
        <v>##</v>
      </c>
      <c r="V19" t="str">
        <f t="shared" si="1"/>
        <v>$$$</v>
      </c>
    </row>
    <row r="20" spans="1:22" hidden="1">
      <c r="A20">
        <v>16</v>
      </c>
      <c r="B20">
        <v>16</v>
      </c>
      <c r="C20" t="s">
        <v>840</v>
      </c>
      <c r="F20"/>
      <c r="G20"/>
      <c r="H20" s="322" t="s">
        <v>840</v>
      </c>
      <c r="I20" s="326" t="s">
        <v>840</v>
      </c>
      <c r="J20" t="s">
        <v>840</v>
      </c>
      <c r="K20" s="325" t="s">
        <v>1992</v>
      </c>
      <c r="L20" s="325" t="s">
        <v>1993</v>
      </c>
      <c r="M20" s="129" t="s">
        <v>840</v>
      </c>
      <c r="N20" s="129" t="s">
        <v>840</v>
      </c>
      <c r="O20" s="323" t="s">
        <v>840</v>
      </c>
      <c r="P20" s="323" t="s">
        <v>840</v>
      </c>
      <c r="Q20">
        <v>6</v>
      </c>
      <c r="R20">
        <v>1</v>
      </c>
      <c r="S20" t="s">
        <v>839</v>
      </c>
      <c r="U20" t="str">
        <f t="shared" si="0"/>
        <v>##</v>
      </c>
      <c r="V20" t="str">
        <f t="shared" si="1"/>
        <v>$$$</v>
      </c>
    </row>
    <row r="21" spans="1:22">
      <c r="A21">
        <v>17</v>
      </c>
      <c r="B21">
        <v>17</v>
      </c>
      <c r="C21">
        <v>24260026</v>
      </c>
      <c r="D21">
        <v>24</v>
      </c>
      <c r="E21">
        <v>26</v>
      </c>
      <c r="F21">
        <v>26</v>
      </c>
      <c r="G21" s="327"/>
      <c r="H21" s="322">
        <v>45557</v>
      </c>
      <c r="I21" s="326">
        <v>45557</v>
      </c>
      <c r="J21">
        <v>40</v>
      </c>
      <c r="K21" s="323" t="s">
        <v>1994</v>
      </c>
      <c r="L21" s="323" t="s">
        <v>851</v>
      </c>
      <c r="M21" s="323">
        <v>263080</v>
      </c>
      <c r="N21" s="129">
        <v>6</v>
      </c>
      <c r="O21" s="323" t="s">
        <v>1825</v>
      </c>
      <c r="P21" s="323" t="s">
        <v>1995</v>
      </c>
      <c r="Q21">
        <v>6</v>
      </c>
      <c r="R21">
        <v>1</v>
      </c>
      <c r="S21" t="s">
        <v>839</v>
      </c>
      <c r="U21" t="str">
        <f t="shared" si="0"/>
        <v/>
      </c>
      <c r="V21" t="str">
        <f t="shared" si="1"/>
        <v/>
      </c>
    </row>
    <row r="22" spans="1:22">
      <c r="A22">
        <v>18</v>
      </c>
      <c r="B22">
        <v>18</v>
      </c>
      <c r="C22">
        <v>24260027</v>
      </c>
      <c r="D22">
        <v>24</v>
      </c>
      <c r="E22">
        <v>26</v>
      </c>
      <c r="F22">
        <v>27</v>
      </c>
      <c r="G22" s="327"/>
      <c r="H22" s="322">
        <v>45585</v>
      </c>
      <c r="I22" s="326">
        <v>45585</v>
      </c>
      <c r="J22">
        <v>40</v>
      </c>
      <c r="K22" s="323" t="s">
        <v>1996</v>
      </c>
      <c r="L22" s="323" t="s">
        <v>852</v>
      </c>
      <c r="M22" s="323">
        <v>261010</v>
      </c>
      <c r="N22" s="129">
        <v>1</v>
      </c>
      <c r="O22" s="323" t="s">
        <v>1824</v>
      </c>
      <c r="P22" s="323" t="s">
        <v>1980</v>
      </c>
      <c r="Q22">
        <v>6</v>
      </c>
      <c r="R22">
        <v>1</v>
      </c>
      <c r="S22" t="s">
        <v>839</v>
      </c>
      <c r="U22" t="str">
        <f t="shared" si="0"/>
        <v/>
      </c>
      <c r="V22" t="str">
        <f t="shared" si="1"/>
        <v/>
      </c>
    </row>
    <row r="23" spans="1:22" hidden="1">
      <c r="A23">
        <v>19</v>
      </c>
      <c r="B23">
        <v>19</v>
      </c>
      <c r="C23" t="s">
        <v>840</v>
      </c>
      <c r="F23">
        <v>28</v>
      </c>
      <c r="G23" s="327"/>
      <c r="H23" s="322" t="s">
        <v>840</v>
      </c>
      <c r="I23" s="326" t="s">
        <v>840</v>
      </c>
      <c r="J23" t="s">
        <v>840</v>
      </c>
      <c r="K23" s="323" t="s">
        <v>1997</v>
      </c>
      <c r="L23" s="323" t="s">
        <v>1998</v>
      </c>
      <c r="M23" s="325" t="s">
        <v>840</v>
      </c>
      <c r="N23" s="129" t="s">
        <v>840</v>
      </c>
      <c r="O23" s="323" t="s">
        <v>840</v>
      </c>
      <c r="P23" s="323" t="s">
        <v>840</v>
      </c>
      <c r="Q23">
        <v>6</v>
      </c>
      <c r="R23">
        <v>1</v>
      </c>
      <c r="S23" t="s">
        <v>839</v>
      </c>
      <c r="U23" t="str">
        <f t="shared" si="0"/>
        <v>##</v>
      </c>
      <c r="V23" t="str">
        <f t="shared" si="1"/>
        <v>$$$</v>
      </c>
    </row>
    <row r="24" spans="1:22" hidden="1">
      <c r="A24">
        <v>20</v>
      </c>
      <c r="B24">
        <v>20</v>
      </c>
      <c r="C24" t="s">
        <v>840</v>
      </c>
      <c r="F24"/>
      <c r="G24" s="327"/>
      <c r="H24" s="322" t="s">
        <v>840</v>
      </c>
      <c r="I24" s="326" t="s">
        <v>840</v>
      </c>
      <c r="J24" t="s">
        <v>840</v>
      </c>
      <c r="K24" s="323" t="s">
        <v>1999</v>
      </c>
      <c r="L24" s="323" t="s">
        <v>2000</v>
      </c>
      <c r="M24" s="323" t="s">
        <v>840</v>
      </c>
      <c r="N24" s="129" t="s">
        <v>840</v>
      </c>
      <c r="O24" s="323" t="s">
        <v>840</v>
      </c>
      <c r="P24" s="323" t="s">
        <v>840</v>
      </c>
      <c r="U24" t="str">
        <f t="shared" si="0"/>
        <v>##</v>
      </c>
      <c r="V24" t="str">
        <f t="shared" si="1"/>
        <v>$$$</v>
      </c>
    </row>
    <row r="25" spans="1:22" hidden="1">
      <c r="A25">
        <v>21</v>
      </c>
      <c r="B25">
        <v>21</v>
      </c>
      <c r="C25" t="s">
        <v>840</v>
      </c>
      <c r="F25"/>
      <c r="G25" s="327"/>
      <c r="H25" s="322" t="s">
        <v>840</v>
      </c>
      <c r="I25" s="324" t="s">
        <v>840</v>
      </c>
      <c r="J25" t="s">
        <v>840</v>
      </c>
      <c r="K25" s="323"/>
      <c r="L25" s="323"/>
      <c r="M25" s="323" t="s">
        <v>840</v>
      </c>
      <c r="N25" s="129" t="s">
        <v>840</v>
      </c>
      <c r="O25" s="323" t="s">
        <v>840</v>
      </c>
      <c r="P25" s="323" t="s">
        <v>840</v>
      </c>
      <c r="U25" t="str">
        <f t="shared" si="0"/>
        <v>##</v>
      </c>
      <c r="V25" t="str">
        <f t="shared" si="1"/>
        <v>$$$</v>
      </c>
    </row>
    <row r="26" spans="1:22">
      <c r="A26">
        <v>22</v>
      </c>
      <c r="B26">
        <v>22</v>
      </c>
      <c r="C26">
        <v>24260051</v>
      </c>
      <c r="D26">
        <v>24</v>
      </c>
      <c r="E26">
        <v>26</v>
      </c>
      <c r="F26">
        <v>51</v>
      </c>
      <c r="G26" s="327"/>
      <c r="H26" s="322">
        <v>45423</v>
      </c>
      <c r="I26" s="326">
        <v>45423</v>
      </c>
      <c r="J26">
        <v>25</v>
      </c>
      <c r="K26" s="323" t="s">
        <v>2001</v>
      </c>
      <c r="L26" s="323" t="s">
        <v>2002</v>
      </c>
      <c r="M26" s="323">
        <v>262030</v>
      </c>
      <c r="N26" s="129">
        <v>3</v>
      </c>
      <c r="O26" s="323" t="s">
        <v>850</v>
      </c>
      <c r="P26" s="323" t="s">
        <v>2003</v>
      </c>
      <c r="Q26">
        <v>4</v>
      </c>
      <c r="R26">
        <v>12</v>
      </c>
      <c r="S26" t="s">
        <v>848</v>
      </c>
      <c r="U26" t="str">
        <f t="shared" si="0"/>
        <v/>
      </c>
      <c r="V26" t="str">
        <f t="shared" si="1"/>
        <v/>
      </c>
    </row>
    <row r="27" spans="1:22">
      <c r="A27">
        <v>23</v>
      </c>
      <c r="B27">
        <v>23</v>
      </c>
      <c r="C27">
        <v>24260052</v>
      </c>
      <c r="D27">
        <v>24</v>
      </c>
      <c r="E27">
        <v>26</v>
      </c>
      <c r="F27">
        <v>52</v>
      </c>
      <c r="G27" s="327"/>
      <c r="H27" s="322">
        <v>45451</v>
      </c>
      <c r="I27" s="326">
        <v>45451</v>
      </c>
      <c r="J27">
        <v>63</v>
      </c>
      <c r="K27" s="323" t="s">
        <v>2004</v>
      </c>
      <c r="L27" s="323" t="s">
        <v>854</v>
      </c>
      <c r="M27" s="323">
        <v>262020</v>
      </c>
      <c r="N27" s="129">
        <v>2</v>
      </c>
      <c r="O27" s="323" t="s">
        <v>847</v>
      </c>
      <c r="P27" s="323" t="s">
        <v>1991</v>
      </c>
      <c r="Q27">
        <v>4</v>
      </c>
      <c r="R27">
        <v>12</v>
      </c>
      <c r="S27" t="s">
        <v>848</v>
      </c>
      <c r="U27" t="str">
        <f t="shared" si="0"/>
        <v/>
      </c>
      <c r="V27" t="str">
        <f t="shared" si="1"/>
        <v/>
      </c>
    </row>
    <row r="28" spans="1:22">
      <c r="A28">
        <v>24</v>
      </c>
      <c r="B28">
        <v>24</v>
      </c>
      <c r="C28">
        <v>24260053</v>
      </c>
      <c r="D28">
        <v>24</v>
      </c>
      <c r="E28">
        <v>26</v>
      </c>
      <c r="F28">
        <v>53</v>
      </c>
      <c r="G28"/>
      <c r="H28" s="322">
        <v>45557</v>
      </c>
      <c r="I28" s="324">
        <v>45557</v>
      </c>
      <c r="J28">
        <v>76</v>
      </c>
      <c r="K28" s="323" t="s">
        <v>2005</v>
      </c>
      <c r="L28" s="323" t="s">
        <v>855</v>
      </c>
      <c r="M28" s="323">
        <v>262030</v>
      </c>
      <c r="N28" s="129">
        <v>3</v>
      </c>
      <c r="O28" s="323" t="s">
        <v>850</v>
      </c>
      <c r="P28" s="323" t="s">
        <v>2006</v>
      </c>
      <c r="Q28">
        <v>4</v>
      </c>
      <c r="R28">
        <v>12</v>
      </c>
      <c r="S28" t="s">
        <v>848</v>
      </c>
      <c r="U28" t="str">
        <f t="shared" si="0"/>
        <v/>
      </c>
      <c r="V28" t="str">
        <f t="shared" si="1"/>
        <v/>
      </c>
    </row>
    <row r="29" spans="1:22" hidden="1">
      <c r="A29">
        <v>25</v>
      </c>
      <c r="B29">
        <v>25</v>
      </c>
      <c r="C29" t="s">
        <v>840</v>
      </c>
      <c r="E29">
        <v>26</v>
      </c>
      <c r="F29">
        <v>54</v>
      </c>
      <c r="G29" s="327"/>
      <c r="H29" s="322" t="s">
        <v>840</v>
      </c>
      <c r="I29" s="326" t="s">
        <v>840</v>
      </c>
      <c r="J29" t="s">
        <v>840</v>
      </c>
      <c r="K29" s="323" t="s">
        <v>2007</v>
      </c>
      <c r="L29" s="323" t="s">
        <v>2008</v>
      </c>
      <c r="M29" s="323" t="s">
        <v>840</v>
      </c>
      <c r="N29" s="129" t="s">
        <v>840</v>
      </c>
      <c r="O29" s="323" t="s">
        <v>840</v>
      </c>
      <c r="P29" s="323" t="s">
        <v>840</v>
      </c>
      <c r="Q29">
        <v>4</v>
      </c>
      <c r="R29">
        <v>12</v>
      </c>
      <c r="S29" t="s">
        <v>848</v>
      </c>
      <c r="U29" t="str">
        <f t="shared" si="0"/>
        <v>##</v>
      </c>
      <c r="V29" t="str">
        <f t="shared" si="1"/>
        <v>$$$</v>
      </c>
    </row>
    <row r="30" spans="1:22" hidden="1">
      <c r="A30">
        <v>26</v>
      </c>
      <c r="B30">
        <v>26</v>
      </c>
      <c r="C30" t="s">
        <v>840</v>
      </c>
      <c r="F30"/>
      <c r="G30" s="327"/>
      <c r="H30" s="322" t="s">
        <v>840</v>
      </c>
      <c r="I30" s="324" t="s">
        <v>840</v>
      </c>
      <c r="J30" t="s">
        <v>840</v>
      </c>
      <c r="K30" s="323"/>
      <c r="L30" s="323"/>
      <c r="M30" s="323" t="s">
        <v>840</v>
      </c>
      <c r="N30" s="129" t="s">
        <v>840</v>
      </c>
      <c r="O30" s="323" t="s">
        <v>840</v>
      </c>
      <c r="P30" s="323" t="s">
        <v>840</v>
      </c>
      <c r="U30" t="str">
        <f t="shared" si="0"/>
        <v>##</v>
      </c>
      <c r="V30" t="str">
        <f t="shared" si="1"/>
        <v>$$$</v>
      </c>
    </row>
    <row r="31" spans="1:22" hidden="1">
      <c r="A31">
        <v>27</v>
      </c>
      <c r="B31">
        <v>27</v>
      </c>
      <c r="C31" t="s">
        <v>840</v>
      </c>
      <c r="F31"/>
      <c r="G31" s="327"/>
      <c r="H31" s="322" t="s">
        <v>840</v>
      </c>
      <c r="I31" s="326" t="s">
        <v>840</v>
      </c>
      <c r="J31" t="s">
        <v>840</v>
      </c>
      <c r="K31" s="323"/>
      <c r="L31" s="323"/>
      <c r="M31" s="323" t="s">
        <v>840</v>
      </c>
      <c r="N31" s="129" t="s">
        <v>840</v>
      </c>
      <c r="O31" s="323" t="s">
        <v>840</v>
      </c>
      <c r="P31" s="323" t="s">
        <v>840</v>
      </c>
      <c r="U31" t="str">
        <f t="shared" si="0"/>
        <v>##</v>
      </c>
      <c r="V31" t="str">
        <f t="shared" si="1"/>
        <v>$$$</v>
      </c>
    </row>
    <row r="32" spans="1:22">
      <c r="A32">
        <v>28</v>
      </c>
      <c r="B32">
        <v>28</v>
      </c>
      <c r="C32">
        <v>24260071</v>
      </c>
      <c r="D32">
        <v>24</v>
      </c>
      <c r="E32">
        <v>26</v>
      </c>
      <c r="F32">
        <v>71</v>
      </c>
      <c r="G32" s="327"/>
      <c r="H32" s="322">
        <v>45535</v>
      </c>
      <c r="I32" s="326">
        <v>45535</v>
      </c>
      <c r="J32" t="s">
        <v>840</v>
      </c>
      <c r="K32" s="323" t="s">
        <v>2009</v>
      </c>
      <c r="L32" s="323" t="s">
        <v>2010</v>
      </c>
      <c r="M32" s="323">
        <v>261010</v>
      </c>
      <c r="N32" s="129">
        <v>1</v>
      </c>
      <c r="O32" s="323" t="s">
        <v>1824</v>
      </c>
      <c r="P32" s="323" t="s">
        <v>1980</v>
      </c>
      <c r="Q32">
        <v>5</v>
      </c>
      <c r="R32">
        <v>1</v>
      </c>
      <c r="S32" t="s">
        <v>839</v>
      </c>
      <c r="U32" t="str">
        <f t="shared" si="0"/>
        <v/>
      </c>
      <c r="V32" t="str">
        <f t="shared" si="1"/>
        <v/>
      </c>
    </row>
    <row r="33" spans="1:22">
      <c r="A33">
        <v>29</v>
      </c>
      <c r="B33">
        <v>29</v>
      </c>
      <c r="C33">
        <v>24260072</v>
      </c>
      <c r="D33">
        <v>24</v>
      </c>
      <c r="E33">
        <v>26</v>
      </c>
      <c r="F33">
        <v>72</v>
      </c>
      <c r="G33" s="327"/>
      <c r="H33" s="322">
        <v>45563</v>
      </c>
      <c r="I33" s="326">
        <v>45563</v>
      </c>
      <c r="J33">
        <v>23</v>
      </c>
      <c r="K33" s="323" t="s">
        <v>2011</v>
      </c>
      <c r="L33" s="323" t="s">
        <v>2012</v>
      </c>
      <c r="M33" s="323">
        <v>261010</v>
      </c>
      <c r="N33" s="129">
        <v>1</v>
      </c>
      <c r="O33" s="323" t="s">
        <v>1824</v>
      </c>
      <c r="P33" s="323" t="s">
        <v>1980</v>
      </c>
      <c r="Q33">
        <v>5</v>
      </c>
      <c r="R33">
        <v>1</v>
      </c>
      <c r="S33" t="s">
        <v>839</v>
      </c>
      <c r="U33" t="str">
        <f t="shared" si="0"/>
        <v/>
      </c>
      <c r="V33" t="str">
        <f t="shared" si="1"/>
        <v/>
      </c>
    </row>
    <row r="34" spans="1:22" hidden="1">
      <c r="A34">
        <v>30</v>
      </c>
      <c r="B34">
        <v>30</v>
      </c>
      <c r="C34" t="s">
        <v>840</v>
      </c>
      <c r="F34">
        <v>73</v>
      </c>
      <c r="G34" s="327"/>
      <c r="H34" s="322" t="s">
        <v>840</v>
      </c>
      <c r="I34" s="324" t="s">
        <v>840</v>
      </c>
      <c r="J34" t="s">
        <v>840</v>
      </c>
      <c r="K34" s="323" t="s">
        <v>2013</v>
      </c>
      <c r="L34" s="323" t="s">
        <v>2014</v>
      </c>
      <c r="M34" s="323" t="s">
        <v>840</v>
      </c>
      <c r="N34" s="129" t="s">
        <v>840</v>
      </c>
      <c r="O34" s="323" t="s">
        <v>840</v>
      </c>
      <c r="P34" s="323" t="s">
        <v>840</v>
      </c>
      <c r="Q34">
        <v>3</v>
      </c>
      <c r="R34">
        <v>1</v>
      </c>
      <c r="S34" t="s">
        <v>839</v>
      </c>
      <c r="U34" t="str">
        <f t="shared" si="0"/>
        <v>##</v>
      </c>
      <c r="V34" t="str">
        <f t="shared" si="1"/>
        <v>$$$</v>
      </c>
    </row>
    <row r="35" spans="1:22" hidden="1">
      <c r="A35">
        <v>31</v>
      </c>
      <c r="B35">
        <v>31</v>
      </c>
      <c r="C35" t="s">
        <v>840</v>
      </c>
      <c r="F35"/>
      <c r="G35" s="327"/>
      <c r="H35" s="322" t="s">
        <v>840</v>
      </c>
      <c r="I35" s="326" t="s">
        <v>840</v>
      </c>
      <c r="J35" t="s">
        <v>840</v>
      </c>
      <c r="K35" s="325"/>
      <c r="L35" s="325"/>
      <c r="M35" s="325" t="s">
        <v>840</v>
      </c>
      <c r="N35" s="129" t="s">
        <v>840</v>
      </c>
      <c r="O35" s="323" t="s">
        <v>840</v>
      </c>
      <c r="P35" s="323" t="s">
        <v>840</v>
      </c>
      <c r="U35" t="str">
        <f t="shared" si="0"/>
        <v>##</v>
      </c>
      <c r="V35" t="str">
        <f t="shared" si="1"/>
        <v>$$$</v>
      </c>
    </row>
    <row r="36" spans="1:22">
      <c r="A36">
        <v>32</v>
      </c>
      <c r="B36">
        <v>32</v>
      </c>
      <c r="C36">
        <v>25260101</v>
      </c>
      <c r="D36">
        <v>25</v>
      </c>
      <c r="E36">
        <v>26</v>
      </c>
      <c r="F36">
        <v>101</v>
      </c>
      <c r="G36"/>
      <c r="H36" s="322">
        <v>45704</v>
      </c>
      <c r="I36" s="326">
        <v>45704</v>
      </c>
      <c r="J36" t="s">
        <v>840</v>
      </c>
      <c r="K36" s="323" t="s">
        <v>856</v>
      </c>
      <c r="L36" s="323" t="s">
        <v>856</v>
      </c>
      <c r="M36" s="129">
        <v>267080</v>
      </c>
      <c r="N36" s="129">
        <v>1</v>
      </c>
      <c r="O36" s="323" t="s">
        <v>2015</v>
      </c>
      <c r="P36" s="323" t="s">
        <v>1980</v>
      </c>
      <c r="Q36">
        <v>1</v>
      </c>
      <c r="R36">
        <v>1</v>
      </c>
      <c r="S36" t="s">
        <v>839</v>
      </c>
      <c r="U36" t="str">
        <f t="shared" si="0"/>
        <v/>
      </c>
      <c r="V36" t="str">
        <f t="shared" si="1"/>
        <v/>
      </c>
    </row>
    <row r="37" spans="1:22">
      <c r="A37">
        <v>33</v>
      </c>
      <c r="B37">
        <v>33</v>
      </c>
      <c r="C37">
        <v>24260102</v>
      </c>
      <c r="D37">
        <v>24</v>
      </c>
      <c r="E37">
        <v>26</v>
      </c>
      <c r="F37">
        <v>102</v>
      </c>
      <c r="G37"/>
      <c r="H37" s="322">
        <v>45619</v>
      </c>
      <c r="I37" s="324">
        <v>45619</v>
      </c>
      <c r="J37">
        <v>32</v>
      </c>
      <c r="K37" s="323" t="s">
        <v>857</v>
      </c>
      <c r="L37" s="323" t="s">
        <v>857</v>
      </c>
      <c r="M37" s="323">
        <v>267080</v>
      </c>
      <c r="N37" s="129" t="e">
        <v>#N/A</v>
      </c>
      <c r="O37" s="323" t="s">
        <v>2016</v>
      </c>
      <c r="P37" s="323" t="s">
        <v>2017</v>
      </c>
      <c r="Q37">
        <v>1</v>
      </c>
      <c r="R37">
        <v>3</v>
      </c>
      <c r="S37" t="s">
        <v>858</v>
      </c>
      <c r="U37" t="str">
        <f t="shared" si="0"/>
        <v/>
      </c>
      <c r="V37" t="str">
        <f t="shared" si="1"/>
        <v/>
      </c>
    </row>
    <row r="38" spans="1:22" hidden="1">
      <c r="A38">
        <v>34</v>
      </c>
      <c r="B38">
        <v>34</v>
      </c>
      <c r="C38" t="s">
        <v>840</v>
      </c>
      <c r="F38"/>
      <c r="G38" s="327"/>
      <c r="H38" s="322" t="s">
        <v>840</v>
      </c>
      <c r="I38" s="326" t="s">
        <v>840</v>
      </c>
      <c r="J38" t="s">
        <v>840</v>
      </c>
      <c r="K38" s="323"/>
      <c r="L38" s="323"/>
      <c r="M38" s="323" t="s">
        <v>840</v>
      </c>
      <c r="N38" s="129" t="s">
        <v>840</v>
      </c>
      <c r="O38" s="323" t="s">
        <v>840</v>
      </c>
      <c r="P38" s="323" t="s">
        <v>840</v>
      </c>
      <c r="U38" t="str">
        <f t="shared" si="0"/>
        <v>##</v>
      </c>
      <c r="V38" t="str">
        <f t="shared" si="1"/>
        <v>$$$</v>
      </c>
    </row>
    <row r="39" spans="1:22" hidden="1">
      <c r="A39">
        <v>35</v>
      </c>
      <c r="B39">
        <v>35</v>
      </c>
      <c r="C39" t="s">
        <v>840</v>
      </c>
      <c r="F39"/>
      <c r="G39" s="327"/>
      <c r="H39" s="322" t="s">
        <v>840</v>
      </c>
      <c r="I39" s="326" t="s">
        <v>840</v>
      </c>
      <c r="J39" t="s">
        <v>840</v>
      </c>
      <c r="K39" s="323"/>
      <c r="L39" s="323"/>
      <c r="M39" s="323" t="s">
        <v>840</v>
      </c>
      <c r="N39" s="129" t="s">
        <v>840</v>
      </c>
      <c r="O39" s="323" t="s">
        <v>840</v>
      </c>
      <c r="P39" s="323" t="s">
        <v>840</v>
      </c>
      <c r="U39" t="str">
        <f t="shared" si="0"/>
        <v>##</v>
      </c>
      <c r="V39" t="str">
        <f t="shared" si="1"/>
        <v>$$$</v>
      </c>
    </row>
    <row r="40" spans="1:22" hidden="1">
      <c r="A40">
        <v>36</v>
      </c>
      <c r="B40">
        <v>36</v>
      </c>
      <c r="C40" t="s">
        <v>840</v>
      </c>
      <c r="F40"/>
      <c r="G40" s="327"/>
      <c r="H40" s="322" t="s">
        <v>840</v>
      </c>
      <c r="I40" s="326" t="s">
        <v>840</v>
      </c>
      <c r="J40" t="s">
        <v>840</v>
      </c>
      <c r="K40" s="323"/>
      <c r="L40" s="323"/>
      <c r="M40" s="323" t="s">
        <v>840</v>
      </c>
      <c r="N40" s="129" t="s">
        <v>840</v>
      </c>
      <c r="O40" s="323" t="s">
        <v>840</v>
      </c>
      <c r="P40" s="323" t="s">
        <v>840</v>
      </c>
      <c r="U40" t="str">
        <f t="shared" si="0"/>
        <v>##</v>
      </c>
      <c r="V40" t="str">
        <f t="shared" si="1"/>
        <v>$$$</v>
      </c>
    </row>
    <row r="41" spans="1:22">
      <c r="A41">
        <v>37</v>
      </c>
      <c r="B41">
        <v>37</v>
      </c>
      <c r="C41">
        <v>24260301</v>
      </c>
      <c r="D41">
        <v>24</v>
      </c>
      <c r="E41">
        <v>26</v>
      </c>
      <c r="F41">
        <v>301</v>
      </c>
      <c r="G41" s="327"/>
      <c r="H41" s="322">
        <v>45403</v>
      </c>
      <c r="I41" s="326">
        <v>45403</v>
      </c>
      <c r="J41">
        <v>1</v>
      </c>
      <c r="K41" s="323" t="s">
        <v>2018</v>
      </c>
      <c r="L41" s="323" t="s">
        <v>859</v>
      </c>
      <c r="M41" s="323">
        <v>261010</v>
      </c>
      <c r="N41" s="129">
        <v>1</v>
      </c>
      <c r="O41" s="323" t="s">
        <v>1824</v>
      </c>
      <c r="P41" s="323" t="s">
        <v>1980</v>
      </c>
      <c r="Q41">
        <v>1</v>
      </c>
      <c r="R41">
        <v>1</v>
      </c>
      <c r="S41" t="s">
        <v>839</v>
      </c>
      <c r="U41" t="str">
        <f t="shared" si="0"/>
        <v/>
      </c>
      <c r="V41" t="str">
        <f t="shared" si="1"/>
        <v/>
      </c>
    </row>
    <row r="42" spans="1:22">
      <c r="A42">
        <v>38</v>
      </c>
      <c r="B42">
        <v>38</v>
      </c>
      <c r="C42">
        <v>24260302</v>
      </c>
      <c r="D42">
        <v>24</v>
      </c>
      <c r="E42">
        <v>26</v>
      </c>
      <c r="F42">
        <v>302</v>
      </c>
      <c r="G42"/>
      <c r="H42" s="322">
        <v>45423</v>
      </c>
      <c r="I42" s="326">
        <v>45423</v>
      </c>
      <c r="J42">
        <v>2</v>
      </c>
      <c r="K42" s="323" t="s">
        <v>2018</v>
      </c>
      <c r="L42" s="323" t="s">
        <v>859</v>
      </c>
      <c r="M42" s="323">
        <v>261010</v>
      </c>
      <c r="N42" s="129">
        <v>1</v>
      </c>
      <c r="O42" s="323" t="s">
        <v>1824</v>
      </c>
      <c r="P42" s="323" t="s">
        <v>1980</v>
      </c>
      <c r="Q42">
        <v>1</v>
      </c>
      <c r="R42">
        <v>1</v>
      </c>
      <c r="S42" t="s">
        <v>839</v>
      </c>
      <c r="U42" t="str">
        <f t="shared" si="0"/>
        <v/>
      </c>
      <c r="V42" t="str">
        <f t="shared" si="1"/>
        <v/>
      </c>
    </row>
    <row r="43" spans="1:22">
      <c r="A43">
        <v>39</v>
      </c>
      <c r="B43">
        <v>39</v>
      </c>
      <c r="C43">
        <v>24260303</v>
      </c>
      <c r="D43">
        <v>24</v>
      </c>
      <c r="E43">
        <v>26</v>
      </c>
      <c r="F43">
        <v>303</v>
      </c>
      <c r="G43" s="327"/>
      <c r="H43" s="322">
        <v>45514</v>
      </c>
      <c r="I43" s="326">
        <v>45514</v>
      </c>
      <c r="J43">
        <v>3</v>
      </c>
      <c r="K43" s="323" t="s">
        <v>2018</v>
      </c>
      <c r="L43" s="323" t="s">
        <v>859</v>
      </c>
      <c r="M43" s="323">
        <v>264040</v>
      </c>
      <c r="N43" s="129">
        <v>8</v>
      </c>
      <c r="O43" s="323" t="s">
        <v>1830</v>
      </c>
      <c r="P43" s="323" t="s">
        <v>2019</v>
      </c>
      <c r="Q43">
        <v>1</v>
      </c>
      <c r="R43">
        <v>1</v>
      </c>
      <c r="S43" t="s">
        <v>839</v>
      </c>
      <c r="U43" t="str">
        <f t="shared" si="0"/>
        <v/>
      </c>
      <c r="V43" t="str">
        <f t="shared" si="1"/>
        <v/>
      </c>
    </row>
    <row r="44" spans="1:22">
      <c r="A44">
        <v>40</v>
      </c>
      <c r="B44">
        <v>40</v>
      </c>
      <c r="C44">
        <v>24260304</v>
      </c>
      <c r="D44">
        <v>24</v>
      </c>
      <c r="E44">
        <v>26</v>
      </c>
      <c r="F44">
        <v>304</v>
      </c>
      <c r="G44" s="327"/>
      <c r="H44" s="322">
        <v>45515</v>
      </c>
      <c r="I44" s="326">
        <v>45515</v>
      </c>
      <c r="J44">
        <v>4</v>
      </c>
      <c r="K44" s="323" t="s">
        <v>2018</v>
      </c>
      <c r="L44" s="323" t="s">
        <v>859</v>
      </c>
      <c r="M44" s="323">
        <v>264040</v>
      </c>
      <c r="N44" s="129">
        <v>8</v>
      </c>
      <c r="O44" s="323" t="s">
        <v>1830</v>
      </c>
      <c r="P44" s="323" t="s">
        <v>2019</v>
      </c>
      <c r="Q44">
        <v>1</v>
      </c>
      <c r="R44">
        <v>1</v>
      </c>
      <c r="S44" t="s">
        <v>839</v>
      </c>
      <c r="U44" t="str">
        <f t="shared" si="0"/>
        <v/>
      </c>
      <c r="V44" t="str">
        <f t="shared" si="1"/>
        <v/>
      </c>
    </row>
    <row r="45" spans="1:22">
      <c r="A45">
        <v>41</v>
      </c>
      <c r="B45">
        <v>41</v>
      </c>
      <c r="C45">
        <v>24260305</v>
      </c>
      <c r="D45">
        <v>24</v>
      </c>
      <c r="E45">
        <v>26</v>
      </c>
      <c r="F45">
        <v>305</v>
      </c>
      <c r="G45" s="328"/>
      <c r="H45" s="322">
        <v>45564</v>
      </c>
      <c r="I45" s="326">
        <v>45564</v>
      </c>
      <c r="J45">
        <v>5</v>
      </c>
      <c r="K45" s="325" t="s">
        <v>2018</v>
      </c>
      <c r="L45" s="325" t="s">
        <v>859</v>
      </c>
      <c r="M45" s="323">
        <v>261010</v>
      </c>
      <c r="N45" s="129">
        <v>1</v>
      </c>
      <c r="O45" s="323" t="s">
        <v>1824</v>
      </c>
      <c r="P45" s="323" t="s">
        <v>1980</v>
      </c>
      <c r="Q45">
        <v>1</v>
      </c>
      <c r="R45">
        <v>1</v>
      </c>
      <c r="S45" t="s">
        <v>839</v>
      </c>
      <c r="U45" t="str">
        <f t="shared" si="0"/>
        <v/>
      </c>
      <c r="V45" t="str">
        <f t="shared" si="1"/>
        <v/>
      </c>
    </row>
    <row r="46" spans="1:22">
      <c r="A46">
        <v>42</v>
      </c>
      <c r="B46">
        <v>42</v>
      </c>
      <c r="C46">
        <v>24260306</v>
      </c>
      <c r="D46">
        <v>24</v>
      </c>
      <c r="E46">
        <v>26</v>
      </c>
      <c r="F46">
        <v>306</v>
      </c>
      <c r="G46" s="327"/>
      <c r="H46" s="322">
        <v>45591</v>
      </c>
      <c r="I46" s="326">
        <v>45591</v>
      </c>
      <c r="J46">
        <v>6</v>
      </c>
      <c r="K46" s="323" t="s">
        <v>2018</v>
      </c>
      <c r="L46" s="323" t="s">
        <v>859</v>
      </c>
      <c r="M46" s="323">
        <v>264040</v>
      </c>
      <c r="N46" s="129">
        <v>8</v>
      </c>
      <c r="O46" s="323" t="s">
        <v>1830</v>
      </c>
      <c r="P46" s="323" t="s">
        <v>2019</v>
      </c>
      <c r="Q46">
        <v>1</v>
      </c>
      <c r="R46">
        <v>1</v>
      </c>
      <c r="S46" t="s">
        <v>839</v>
      </c>
      <c r="U46" t="str">
        <f t="shared" si="0"/>
        <v/>
      </c>
      <c r="V46" t="str">
        <f t="shared" si="1"/>
        <v/>
      </c>
    </row>
    <row r="47" spans="1:22">
      <c r="A47">
        <v>43</v>
      </c>
      <c r="B47">
        <v>43</v>
      </c>
      <c r="C47">
        <v>24260307</v>
      </c>
      <c r="D47">
        <v>24</v>
      </c>
      <c r="E47">
        <v>26</v>
      </c>
      <c r="F47">
        <v>307</v>
      </c>
      <c r="G47" s="327"/>
      <c r="H47" s="322">
        <v>45605</v>
      </c>
      <c r="I47" s="326">
        <v>45605</v>
      </c>
      <c r="J47">
        <v>7</v>
      </c>
      <c r="K47" s="323" t="s">
        <v>2018</v>
      </c>
      <c r="L47" s="323" t="s">
        <v>859</v>
      </c>
      <c r="M47" s="325">
        <v>263070</v>
      </c>
      <c r="N47" s="129">
        <v>5</v>
      </c>
      <c r="O47" s="323" t="s">
        <v>2020</v>
      </c>
      <c r="P47" s="323" t="s">
        <v>2021</v>
      </c>
      <c r="Q47">
        <v>1</v>
      </c>
      <c r="R47">
        <v>1</v>
      </c>
      <c r="S47" t="s">
        <v>839</v>
      </c>
      <c r="U47" t="str">
        <f t="shared" si="0"/>
        <v/>
      </c>
      <c r="V47" t="str">
        <f t="shared" si="1"/>
        <v/>
      </c>
    </row>
    <row r="48" spans="1:22">
      <c r="A48">
        <v>44</v>
      </c>
      <c r="B48">
        <v>44</v>
      </c>
      <c r="C48">
        <v>24260308</v>
      </c>
      <c r="D48">
        <v>24</v>
      </c>
      <c r="E48">
        <v>26</v>
      </c>
      <c r="F48">
        <v>308</v>
      </c>
      <c r="G48" s="327"/>
      <c r="H48" s="322">
        <v>45612</v>
      </c>
      <c r="I48" s="326">
        <v>45612</v>
      </c>
      <c r="J48">
        <v>8</v>
      </c>
      <c r="K48" s="323" t="s">
        <v>2018</v>
      </c>
      <c r="L48" s="323" t="s">
        <v>859</v>
      </c>
      <c r="M48" s="323">
        <v>262020</v>
      </c>
      <c r="N48" s="129">
        <v>2</v>
      </c>
      <c r="O48" s="323" t="s">
        <v>847</v>
      </c>
      <c r="P48" s="323" t="s">
        <v>1991</v>
      </c>
      <c r="Q48">
        <v>1</v>
      </c>
      <c r="R48">
        <v>1</v>
      </c>
      <c r="S48" t="s">
        <v>839</v>
      </c>
      <c r="U48" t="str">
        <f t="shared" si="0"/>
        <v/>
      </c>
      <c r="V48" t="str">
        <f t="shared" si="1"/>
        <v/>
      </c>
    </row>
    <row r="49" spans="1:22">
      <c r="A49">
        <v>45</v>
      </c>
      <c r="B49">
        <v>45</v>
      </c>
      <c r="C49">
        <v>24260309</v>
      </c>
      <c r="D49">
        <v>24</v>
      </c>
      <c r="E49">
        <v>26</v>
      </c>
      <c r="F49">
        <v>309</v>
      </c>
      <c r="G49" s="327"/>
      <c r="H49" s="322">
        <v>45626</v>
      </c>
      <c r="I49" s="326">
        <v>45626</v>
      </c>
      <c r="J49">
        <v>9</v>
      </c>
      <c r="K49" s="323" t="s">
        <v>2018</v>
      </c>
      <c r="L49" s="323" t="s">
        <v>859</v>
      </c>
      <c r="M49" s="323">
        <v>263070</v>
      </c>
      <c r="N49" s="129">
        <v>5</v>
      </c>
      <c r="O49" s="323" t="s">
        <v>2020</v>
      </c>
      <c r="P49" s="323" t="s">
        <v>2021</v>
      </c>
      <c r="Q49">
        <v>1</v>
      </c>
      <c r="R49">
        <v>1</v>
      </c>
      <c r="S49" t="s">
        <v>839</v>
      </c>
      <c r="U49" t="str">
        <f t="shared" si="0"/>
        <v/>
      </c>
      <c r="V49" t="str">
        <f t="shared" si="1"/>
        <v/>
      </c>
    </row>
    <row r="50" spans="1:22">
      <c r="A50">
        <v>46</v>
      </c>
      <c r="B50">
        <v>46</v>
      </c>
      <c r="C50">
        <v>25260310</v>
      </c>
      <c r="D50">
        <v>25</v>
      </c>
      <c r="E50">
        <v>26</v>
      </c>
      <c r="F50">
        <v>310</v>
      </c>
      <c r="G50" s="327"/>
      <c r="H50" s="322">
        <v>45675</v>
      </c>
      <c r="I50" s="326">
        <v>45675</v>
      </c>
      <c r="J50">
        <v>10</v>
      </c>
      <c r="K50" s="323" t="s">
        <v>2018</v>
      </c>
      <c r="L50" s="323" t="s">
        <v>859</v>
      </c>
      <c r="M50" s="323">
        <v>264040</v>
      </c>
      <c r="N50" s="129">
        <v>8</v>
      </c>
      <c r="O50" s="323" t="s">
        <v>1830</v>
      </c>
      <c r="P50" s="323" t="s">
        <v>2019</v>
      </c>
      <c r="Q50">
        <v>1</v>
      </c>
      <c r="R50">
        <v>1</v>
      </c>
      <c r="S50" t="s">
        <v>839</v>
      </c>
      <c r="U50" t="str">
        <f t="shared" si="0"/>
        <v/>
      </c>
      <c r="V50" t="str">
        <f t="shared" si="1"/>
        <v/>
      </c>
    </row>
    <row r="51" spans="1:22">
      <c r="A51">
        <v>47</v>
      </c>
      <c r="B51">
        <v>47</v>
      </c>
      <c r="C51">
        <v>25260311</v>
      </c>
      <c r="D51">
        <v>25</v>
      </c>
      <c r="E51">
        <v>26</v>
      </c>
      <c r="F51">
        <v>311</v>
      </c>
      <c r="G51" s="327"/>
      <c r="H51" s="322">
        <v>45710</v>
      </c>
      <c r="I51" s="326">
        <v>45710</v>
      </c>
      <c r="J51">
        <v>11</v>
      </c>
      <c r="K51" s="323" t="s">
        <v>2018</v>
      </c>
      <c r="L51" s="323" t="s">
        <v>859</v>
      </c>
      <c r="M51" s="323">
        <v>264040</v>
      </c>
      <c r="N51" s="129">
        <v>8</v>
      </c>
      <c r="O51" s="323" t="s">
        <v>1830</v>
      </c>
      <c r="P51" s="323" t="s">
        <v>2019</v>
      </c>
      <c r="Q51">
        <v>1</v>
      </c>
      <c r="R51">
        <v>1</v>
      </c>
      <c r="S51" t="s">
        <v>839</v>
      </c>
      <c r="U51" t="str">
        <f t="shared" si="0"/>
        <v/>
      </c>
      <c r="V51" t="str">
        <f t="shared" si="1"/>
        <v/>
      </c>
    </row>
    <row r="52" spans="1:22" hidden="1">
      <c r="A52">
        <v>48</v>
      </c>
      <c r="B52">
        <v>48</v>
      </c>
      <c r="C52" t="s">
        <v>840</v>
      </c>
      <c r="E52">
        <v>26</v>
      </c>
      <c r="F52">
        <v>312</v>
      </c>
      <c r="G52" s="327"/>
      <c r="H52" s="322" t="s">
        <v>840</v>
      </c>
      <c r="I52" s="324" t="s">
        <v>840</v>
      </c>
      <c r="J52" t="s">
        <v>840</v>
      </c>
      <c r="K52" s="323" t="s">
        <v>2018</v>
      </c>
      <c r="L52" s="323" t="s">
        <v>859</v>
      </c>
      <c r="M52" s="323" t="s">
        <v>840</v>
      </c>
      <c r="N52" s="129" t="s">
        <v>840</v>
      </c>
      <c r="O52" s="323" t="s">
        <v>840</v>
      </c>
      <c r="P52" s="323" t="s">
        <v>840</v>
      </c>
      <c r="Q52">
        <v>1</v>
      </c>
      <c r="R52">
        <v>1</v>
      </c>
      <c r="S52" t="s">
        <v>839</v>
      </c>
      <c r="U52" t="str">
        <f t="shared" si="0"/>
        <v>##</v>
      </c>
      <c r="V52" t="str">
        <f t="shared" si="1"/>
        <v>$$$</v>
      </c>
    </row>
    <row r="53" spans="1:22" hidden="1">
      <c r="A53">
        <v>49</v>
      </c>
      <c r="B53">
        <v>49</v>
      </c>
      <c r="F53">
        <v>313</v>
      </c>
      <c r="G53" s="327"/>
      <c r="H53" s="322" t="s">
        <v>840</v>
      </c>
      <c r="I53" s="326" t="s">
        <v>840</v>
      </c>
      <c r="J53" t="s">
        <v>840</v>
      </c>
      <c r="K53" s="323" t="s">
        <v>2018</v>
      </c>
      <c r="L53" s="323" t="s">
        <v>859</v>
      </c>
      <c r="M53" s="323" t="s">
        <v>840</v>
      </c>
      <c r="N53" s="129" t="s">
        <v>840</v>
      </c>
      <c r="O53" s="323" t="s">
        <v>840</v>
      </c>
      <c r="P53" s="323" t="s">
        <v>840</v>
      </c>
      <c r="Q53">
        <v>1</v>
      </c>
      <c r="R53">
        <v>1</v>
      </c>
      <c r="S53" t="s">
        <v>839</v>
      </c>
      <c r="U53" t="str">
        <f t="shared" si="0"/>
        <v>##</v>
      </c>
      <c r="V53" t="str">
        <f t="shared" si="1"/>
        <v>$$$</v>
      </c>
    </row>
    <row r="54" spans="1:22" hidden="1">
      <c r="A54">
        <v>50</v>
      </c>
      <c r="B54">
        <v>50</v>
      </c>
      <c r="F54">
        <v>314</v>
      </c>
      <c r="G54" s="327"/>
      <c r="H54" s="322" t="s">
        <v>840</v>
      </c>
      <c r="I54" s="326" t="s">
        <v>840</v>
      </c>
      <c r="J54" t="s">
        <v>840</v>
      </c>
      <c r="K54" s="323" t="s">
        <v>2018</v>
      </c>
      <c r="L54" s="323" t="s">
        <v>859</v>
      </c>
      <c r="M54" s="323" t="s">
        <v>840</v>
      </c>
      <c r="N54" s="129" t="s">
        <v>840</v>
      </c>
      <c r="O54" s="323" t="s">
        <v>840</v>
      </c>
      <c r="P54" s="323" t="s">
        <v>840</v>
      </c>
      <c r="Q54">
        <v>1</v>
      </c>
      <c r="R54">
        <v>1</v>
      </c>
      <c r="S54" t="s">
        <v>839</v>
      </c>
      <c r="U54" t="str">
        <f t="shared" si="0"/>
        <v>##</v>
      </c>
      <c r="V54" t="str">
        <f t="shared" si="1"/>
        <v>$$$</v>
      </c>
    </row>
    <row r="55" spans="1:22" hidden="1">
      <c r="A55">
        <v>51</v>
      </c>
      <c r="B55">
        <v>51</v>
      </c>
      <c r="F55">
        <v>315</v>
      </c>
      <c r="G55" s="327"/>
      <c r="H55" s="322" t="s">
        <v>840</v>
      </c>
      <c r="I55" s="326" t="s">
        <v>840</v>
      </c>
      <c r="J55" t="s">
        <v>840</v>
      </c>
      <c r="K55" s="323" t="s">
        <v>2018</v>
      </c>
      <c r="L55" s="323" t="s">
        <v>859</v>
      </c>
      <c r="M55" s="323" t="s">
        <v>840</v>
      </c>
      <c r="N55" s="129" t="s">
        <v>840</v>
      </c>
      <c r="O55" s="323" t="s">
        <v>840</v>
      </c>
      <c r="P55" s="323" t="s">
        <v>840</v>
      </c>
      <c r="Q55">
        <v>1</v>
      </c>
      <c r="R55">
        <v>1</v>
      </c>
      <c r="S55" t="s">
        <v>839</v>
      </c>
      <c r="U55" t="str">
        <f t="shared" si="0"/>
        <v>##</v>
      </c>
      <c r="V55" t="str">
        <f t="shared" si="1"/>
        <v>$$$</v>
      </c>
    </row>
    <row r="56" spans="1:22" hidden="1">
      <c r="A56">
        <v>52</v>
      </c>
      <c r="B56">
        <v>52</v>
      </c>
      <c r="F56">
        <v>316</v>
      </c>
      <c r="G56" s="327"/>
      <c r="H56" s="322" t="s">
        <v>840</v>
      </c>
      <c r="I56" s="326" t="s">
        <v>840</v>
      </c>
      <c r="J56" t="s">
        <v>840</v>
      </c>
      <c r="K56" s="323" t="s">
        <v>2018</v>
      </c>
      <c r="L56" s="323" t="s">
        <v>859</v>
      </c>
      <c r="M56" s="323" t="s">
        <v>840</v>
      </c>
      <c r="N56" s="129" t="s">
        <v>840</v>
      </c>
      <c r="O56" s="323" t="s">
        <v>840</v>
      </c>
      <c r="P56" s="323" t="s">
        <v>840</v>
      </c>
      <c r="Q56">
        <v>1</v>
      </c>
      <c r="R56">
        <v>1</v>
      </c>
      <c r="S56" t="s">
        <v>839</v>
      </c>
      <c r="U56" t="str">
        <f t="shared" si="0"/>
        <v>##</v>
      </c>
      <c r="V56" t="str">
        <f t="shared" si="1"/>
        <v>$$$</v>
      </c>
    </row>
    <row r="57" spans="1:22" hidden="1">
      <c r="A57">
        <v>53</v>
      </c>
      <c r="B57">
        <v>53</v>
      </c>
      <c r="C57" t="s">
        <v>840</v>
      </c>
      <c r="E57">
        <v>26</v>
      </c>
      <c r="F57">
        <v>317</v>
      </c>
      <c r="G57"/>
      <c r="H57" s="322" t="s">
        <v>840</v>
      </c>
      <c r="I57" s="326" t="s">
        <v>840</v>
      </c>
      <c r="J57" t="s">
        <v>840</v>
      </c>
      <c r="K57" s="323" t="s">
        <v>1885</v>
      </c>
      <c r="L57" s="323" t="s">
        <v>2022</v>
      </c>
      <c r="M57" s="323" t="s">
        <v>840</v>
      </c>
      <c r="N57" s="129" t="s">
        <v>840</v>
      </c>
      <c r="O57" s="323" t="s">
        <v>840</v>
      </c>
      <c r="P57" s="323" t="s">
        <v>840</v>
      </c>
      <c r="Q57">
        <v>1</v>
      </c>
      <c r="R57">
        <v>1</v>
      </c>
      <c r="S57" t="s">
        <v>839</v>
      </c>
      <c r="U57" t="str">
        <f t="shared" si="0"/>
        <v>##</v>
      </c>
      <c r="V57" t="str">
        <f t="shared" si="1"/>
        <v>$$$</v>
      </c>
    </row>
    <row r="58" spans="1:22" hidden="1">
      <c r="A58">
        <v>54</v>
      </c>
      <c r="B58">
        <v>54</v>
      </c>
      <c r="C58" t="s">
        <v>840</v>
      </c>
      <c r="F58"/>
      <c r="G58" s="327"/>
      <c r="H58" s="322" t="s">
        <v>840</v>
      </c>
      <c r="I58" s="326" t="s">
        <v>840</v>
      </c>
      <c r="J58" t="s">
        <v>840</v>
      </c>
      <c r="K58" s="323"/>
      <c r="L58" s="323"/>
      <c r="M58" s="323" t="s">
        <v>840</v>
      </c>
      <c r="N58" s="129" t="s">
        <v>840</v>
      </c>
      <c r="O58" s="323" t="s">
        <v>840</v>
      </c>
      <c r="P58" s="323" t="s">
        <v>840</v>
      </c>
      <c r="U58" t="str">
        <f t="shared" si="0"/>
        <v>##</v>
      </c>
      <c r="V58" t="str">
        <f t="shared" si="1"/>
        <v>$$$</v>
      </c>
    </row>
    <row r="59" spans="1:22" hidden="1">
      <c r="A59">
        <v>55</v>
      </c>
      <c r="B59">
        <v>55</v>
      </c>
      <c r="C59">
        <v>25260007</v>
      </c>
      <c r="D59">
        <v>25</v>
      </c>
      <c r="E59">
        <v>26</v>
      </c>
      <c r="F59">
        <v>7</v>
      </c>
      <c r="G59" s="327"/>
      <c r="H59" s="322">
        <v>45697</v>
      </c>
      <c r="I59" s="326">
        <v>45697</v>
      </c>
      <c r="J59">
        <v>47</v>
      </c>
      <c r="K59" s="323" t="s">
        <v>2023</v>
      </c>
      <c r="L59" s="323" t="s">
        <v>2024</v>
      </c>
      <c r="M59" s="323"/>
      <c r="N59" s="129" t="e">
        <v>#N/A</v>
      </c>
      <c r="O59" s="323" t="s">
        <v>2017</v>
      </c>
      <c r="P59" s="323" t="s">
        <v>2017</v>
      </c>
      <c r="Q59">
        <v>1</v>
      </c>
      <c r="R59">
        <v>12</v>
      </c>
      <c r="S59" t="s">
        <v>848</v>
      </c>
      <c r="U59" t="str">
        <f t="shared" si="0"/>
        <v/>
      </c>
      <c r="V59" t="str">
        <f t="shared" si="1"/>
        <v/>
      </c>
    </row>
    <row r="60" spans="1:22" hidden="1">
      <c r="A60">
        <v>56</v>
      </c>
      <c r="B60">
        <v>56</v>
      </c>
      <c r="C60" t="s">
        <v>840</v>
      </c>
      <c r="F60"/>
      <c r="G60" s="327"/>
      <c r="H60" s="322" t="s">
        <v>840</v>
      </c>
      <c r="I60" s="326" t="s">
        <v>840</v>
      </c>
      <c r="J60" t="s">
        <v>840</v>
      </c>
      <c r="K60" s="323" t="s">
        <v>2025</v>
      </c>
      <c r="L60" s="323" t="s">
        <v>2026</v>
      </c>
      <c r="M60" s="323" t="s">
        <v>840</v>
      </c>
      <c r="N60" s="129" t="s">
        <v>840</v>
      </c>
      <c r="O60" s="323" t="s">
        <v>840</v>
      </c>
      <c r="P60" s="323" t="s">
        <v>840</v>
      </c>
      <c r="Q60">
        <v>1</v>
      </c>
      <c r="R60">
        <v>2</v>
      </c>
      <c r="S60" t="s">
        <v>860</v>
      </c>
      <c r="U60" t="str">
        <f t="shared" si="0"/>
        <v>##</v>
      </c>
      <c r="V60" t="str">
        <f t="shared" si="1"/>
        <v>$$$</v>
      </c>
    </row>
    <row r="61" spans="1:22" hidden="1">
      <c r="A61">
        <v>57</v>
      </c>
      <c r="B61">
        <v>57</v>
      </c>
      <c r="C61" t="s">
        <v>840</v>
      </c>
      <c r="F61"/>
      <c r="G61" s="327"/>
      <c r="H61" s="322" t="s">
        <v>840</v>
      </c>
      <c r="I61" s="326" t="s">
        <v>840</v>
      </c>
      <c r="J61" t="s">
        <v>840</v>
      </c>
      <c r="K61" s="323" t="s">
        <v>156</v>
      </c>
      <c r="L61" s="323" t="s">
        <v>156</v>
      </c>
      <c r="M61" s="323" t="s">
        <v>840</v>
      </c>
      <c r="N61" s="129" t="s">
        <v>840</v>
      </c>
      <c r="O61" s="323" t="s">
        <v>840</v>
      </c>
      <c r="P61" s="323" t="s">
        <v>840</v>
      </c>
      <c r="Q61">
        <v>1</v>
      </c>
      <c r="R61">
        <v>2</v>
      </c>
      <c r="S61" t="s">
        <v>860</v>
      </c>
      <c r="U61" t="str">
        <f t="shared" si="0"/>
        <v>##</v>
      </c>
      <c r="V61" t="str">
        <f t="shared" si="1"/>
        <v>$$$</v>
      </c>
    </row>
    <row r="62" spans="1:22" hidden="1">
      <c r="A62">
        <v>58</v>
      </c>
      <c r="B62">
        <v>58</v>
      </c>
      <c r="C62" t="s">
        <v>840</v>
      </c>
      <c r="E62">
        <v>50</v>
      </c>
      <c r="F62">
        <v>175</v>
      </c>
      <c r="G62" s="327"/>
      <c r="H62" s="322" t="s">
        <v>840</v>
      </c>
      <c r="I62" s="326" t="s">
        <v>840</v>
      </c>
      <c r="J62" t="s">
        <v>840</v>
      </c>
      <c r="K62" s="323" t="s">
        <v>2027</v>
      </c>
      <c r="L62" s="323" t="s">
        <v>2028</v>
      </c>
      <c r="M62" s="323" t="s">
        <v>840</v>
      </c>
      <c r="N62" s="129" t="s">
        <v>840</v>
      </c>
      <c r="O62" s="323" t="s">
        <v>840</v>
      </c>
      <c r="P62" s="323" t="s">
        <v>840</v>
      </c>
      <c r="Q62">
        <v>2</v>
      </c>
      <c r="R62">
        <v>12</v>
      </c>
      <c r="S62" t="s">
        <v>848</v>
      </c>
      <c r="U62" t="str">
        <f t="shared" si="0"/>
        <v>##</v>
      </c>
      <c r="V62" t="str">
        <f t="shared" si="1"/>
        <v>$$$</v>
      </c>
    </row>
    <row r="63" spans="1:22" hidden="1">
      <c r="A63">
        <v>59</v>
      </c>
      <c r="B63">
        <v>59</v>
      </c>
      <c r="C63" t="s">
        <v>840</v>
      </c>
      <c r="F63"/>
      <c r="G63" s="327"/>
      <c r="H63" s="322" t="s">
        <v>840</v>
      </c>
      <c r="I63" s="326" t="s">
        <v>840</v>
      </c>
      <c r="J63" t="s">
        <v>840</v>
      </c>
      <c r="K63" s="325" t="s">
        <v>861</v>
      </c>
      <c r="L63" s="325" t="s">
        <v>862</v>
      </c>
      <c r="M63" s="325" t="s">
        <v>840</v>
      </c>
      <c r="N63" s="129" t="s">
        <v>840</v>
      </c>
      <c r="O63" s="323" t="s">
        <v>840</v>
      </c>
      <c r="P63" s="323" t="s">
        <v>840</v>
      </c>
      <c r="Q63">
        <v>2</v>
      </c>
      <c r="R63">
        <v>12</v>
      </c>
      <c r="S63" t="s">
        <v>848</v>
      </c>
      <c r="U63" t="str">
        <f t="shared" si="0"/>
        <v>##</v>
      </c>
      <c r="V63" t="str">
        <f t="shared" si="1"/>
        <v>$$$</v>
      </c>
    </row>
    <row r="64" spans="1:22" hidden="1">
      <c r="A64">
        <v>60</v>
      </c>
      <c r="B64">
        <v>60</v>
      </c>
      <c r="C64" t="s">
        <v>840</v>
      </c>
      <c r="F64"/>
      <c r="G64" s="327"/>
      <c r="H64" s="322" t="s">
        <v>840</v>
      </c>
      <c r="I64" s="326" t="s">
        <v>840</v>
      </c>
      <c r="J64" t="s">
        <v>840</v>
      </c>
      <c r="K64" s="323" t="s">
        <v>863</v>
      </c>
      <c r="L64" s="323" t="s">
        <v>864</v>
      </c>
      <c r="M64" s="323" t="s">
        <v>840</v>
      </c>
      <c r="N64" s="129" t="s">
        <v>840</v>
      </c>
      <c r="O64" s="323" t="s">
        <v>840</v>
      </c>
      <c r="P64" s="323" t="s">
        <v>840</v>
      </c>
      <c r="Q64">
        <v>1</v>
      </c>
      <c r="R64">
        <v>12</v>
      </c>
      <c r="S64" t="s">
        <v>848</v>
      </c>
      <c r="U64" t="str">
        <f t="shared" si="0"/>
        <v>##</v>
      </c>
      <c r="V64" t="str">
        <f t="shared" si="1"/>
        <v>$$$</v>
      </c>
    </row>
    <row r="65" spans="1:22" hidden="1">
      <c r="A65">
        <v>61</v>
      </c>
      <c r="B65">
        <v>61</v>
      </c>
      <c r="C65" t="s">
        <v>840</v>
      </c>
      <c r="F65"/>
      <c r="G65"/>
      <c r="H65" s="322" t="s">
        <v>840</v>
      </c>
      <c r="I65" s="326" t="s">
        <v>840</v>
      </c>
      <c r="J65" t="s">
        <v>840</v>
      </c>
      <c r="K65" s="323" t="s">
        <v>2029</v>
      </c>
      <c r="L65" s="323" t="s">
        <v>2030</v>
      </c>
      <c r="M65" s="323" t="s">
        <v>840</v>
      </c>
      <c r="N65" s="129" t="s">
        <v>840</v>
      </c>
      <c r="O65" s="323" t="s">
        <v>840</v>
      </c>
      <c r="P65" s="323" t="s">
        <v>840</v>
      </c>
      <c r="Q65">
        <v>2</v>
      </c>
      <c r="R65">
        <v>12</v>
      </c>
      <c r="S65" t="s">
        <v>848</v>
      </c>
      <c r="U65" t="str">
        <f t="shared" si="0"/>
        <v>##</v>
      </c>
      <c r="V65" t="str">
        <f t="shared" si="1"/>
        <v>$$$</v>
      </c>
    </row>
    <row r="66" spans="1:22" hidden="1">
      <c r="A66">
        <v>62</v>
      </c>
      <c r="B66">
        <v>62</v>
      </c>
      <c r="C66" t="s">
        <v>840</v>
      </c>
      <c r="F66"/>
      <c r="G66"/>
      <c r="H66" s="322" t="s">
        <v>840</v>
      </c>
      <c r="I66" s="326" t="s">
        <v>840</v>
      </c>
      <c r="J66" t="s">
        <v>840</v>
      </c>
      <c r="K66" s="323"/>
      <c r="L66" s="323"/>
      <c r="M66" s="323" t="s">
        <v>840</v>
      </c>
      <c r="N66" s="129" t="s">
        <v>840</v>
      </c>
      <c r="O66" s="323" t="s">
        <v>840</v>
      </c>
      <c r="P66" s="323" t="s">
        <v>840</v>
      </c>
      <c r="U66" t="str">
        <f t="shared" si="0"/>
        <v>##</v>
      </c>
      <c r="V66" t="str">
        <f t="shared" si="1"/>
        <v>$$$</v>
      </c>
    </row>
    <row r="67" spans="1:22">
      <c r="A67">
        <v>63</v>
      </c>
      <c r="B67">
        <v>63</v>
      </c>
      <c r="C67">
        <v>24260701</v>
      </c>
      <c r="D67">
        <v>24</v>
      </c>
      <c r="E67">
        <v>26</v>
      </c>
      <c r="F67">
        <v>701</v>
      </c>
      <c r="G67" s="327"/>
      <c r="H67" s="322">
        <v>45424</v>
      </c>
      <c r="I67" s="326">
        <v>45424</v>
      </c>
      <c r="J67">
        <v>72</v>
      </c>
      <c r="K67" s="323" t="s">
        <v>2031</v>
      </c>
      <c r="L67" s="323" t="s">
        <v>2032</v>
      </c>
      <c r="M67" s="323">
        <v>262030</v>
      </c>
      <c r="N67" s="129">
        <v>3</v>
      </c>
      <c r="O67" s="323" t="s">
        <v>850</v>
      </c>
      <c r="P67" s="323" t="s">
        <v>2003</v>
      </c>
      <c r="Q67">
        <v>1</v>
      </c>
      <c r="R67">
        <v>12</v>
      </c>
      <c r="S67" t="s">
        <v>848</v>
      </c>
      <c r="U67" t="str">
        <f t="shared" si="0"/>
        <v/>
      </c>
      <c r="V67" t="str">
        <f t="shared" si="1"/>
        <v/>
      </c>
    </row>
    <row r="68" spans="1:22" hidden="1">
      <c r="A68">
        <v>64</v>
      </c>
      <c r="B68">
        <v>64</v>
      </c>
      <c r="C68" t="s">
        <v>840</v>
      </c>
      <c r="F68"/>
      <c r="G68" s="327"/>
      <c r="H68" s="322" t="s">
        <v>840</v>
      </c>
      <c r="I68" s="326" t="s">
        <v>840</v>
      </c>
      <c r="J68" t="s">
        <v>840</v>
      </c>
      <c r="K68" s="323"/>
      <c r="L68" s="323"/>
      <c r="M68" s="323" t="s">
        <v>840</v>
      </c>
      <c r="N68" s="129" t="s">
        <v>840</v>
      </c>
      <c r="O68" s="323" t="s">
        <v>840</v>
      </c>
      <c r="P68" s="323" t="s">
        <v>840</v>
      </c>
      <c r="U68" t="str">
        <f t="shared" si="0"/>
        <v>##</v>
      </c>
      <c r="V68" t="str">
        <f t="shared" si="1"/>
        <v>$$$</v>
      </c>
    </row>
    <row r="69" spans="1:22" hidden="1">
      <c r="A69">
        <v>65</v>
      </c>
      <c r="B69">
        <v>65</v>
      </c>
      <c r="C69" t="s">
        <v>840</v>
      </c>
      <c r="F69"/>
      <c r="G69" s="327"/>
      <c r="H69" s="322" t="s">
        <v>840</v>
      </c>
      <c r="I69" s="324" t="s">
        <v>840</v>
      </c>
      <c r="J69" t="s">
        <v>840</v>
      </c>
      <c r="K69" s="323"/>
      <c r="L69" s="323"/>
      <c r="M69" s="323" t="s">
        <v>840</v>
      </c>
      <c r="N69" s="129" t="s">
        <v>840</v>
      </c>
      <c r="O69" s="323" t="s">
        <v>840</v>
      </c>
      <c r="P69" s="323" t="s">
        <v>840</v>
      </c>
      <c r="U69" t="str">
        <f t="shared" si="0"/>
        <v>##</v>
      </c>
      <c r="V69" t="str">
        <f t="shared" si="1"/>
        <v>$$$</v>
      </c>
    </row>
    <row r="70" spans="1:22" hidden="1">
      <c r="A70">
        <v>66</v>
      </c>
      <c r="C70" t="s">
        <v>840</v>
      </c>
      <c r="F70"/>
      <c r="G70" s="327"/>
      <c r="H70" s="322" t="s">
        <v>840</v>
      </c>
      <c r="I70" s="326" t="s">
        <v>840</v>
      </c>
      <c r="J70" t="s">
        <v>840</v>
      </c>
      <c r="K70" s="323"/>
      <c r="L70" s="323"/>
      <c r="M70" s="323" t="s">
        <v>840</v>
      </c>
      <c r="N70" s="129" t="s">
        <v>840</v>
      </c>
      <c r="O70" s="323" t="s">
        <v>840</v>
      </c>
      <c r="P70" s="323" t="s">
        <v>840</v>
      </c>
      <c r="U70" t="str">
        <f t="shared" ref="U70:U133" si="2">IF(C70="","##",IF(C70=C69,"##",""))</f>
        <v>##</v>
      </c>
      <c r="V70" t="str">
        <f t="shared" ref="V70:V133" si="3">IF(C70="","$$$","")</f>
        <v>$$$</v>
      </c>
    </row>
    <row r="71" spans="1:22" hidden="1">
      <c r="A71">
        <v>67</v>
      </c>
      <c r="C71" t="s">
        <v>840</v>
      </c>
      <c r="F71"/>
      <c r="G71" s="327"/>
      <c r="H71" s="322" t="s">
        <v>840</v>
      </c>
      <c r="I71" s="326" t="s">
        <v>840</v>
      </c>
      <c r="J71" t="s">
        <v>840</v>
      </c>
      <c r="K71" s="323"/>
      <c r="L71" s="323"/>
      <c r="M71" s="323" t="s">
        <v>840</v>
      </c>
      <c r="N71" s="129" t="s">
        <v>840</v>
      </c>
      <c r="O71" s="323" t="s">
        <v>840</v>
      </c>
      <c r="P71" s="323" t="s">
        <v>840</v>
      </c>
      <c r="U71" t="str">
        <f t="shared" si="2"/>
        <v>##</v>
      </c>
      <c r="V71" t="str">
        <f t="shared" si="3"/>
        <v>$$$</v>
      </c>
    </row>
    <row r="72" spans="1:22" hidden="1">
      <c r="A72">
        <v>68</v>
      </c>
      <c r="C72" t="s">
        <v>840</v>
      </c>
      <c r="F72"/>
      <c r="G72" s="327"/>
      <c r="H72" s="322" t="s">
        <v>840</v>
      </c>
      <c r="I72" s="326" t="s">
        <v>840</v>
      </c>
      <c r="J72" t="s">
        <v>840</v>
      </c>
      <c r="K72" s="323"/>
      <c r="L72" s="323"/>
      <c r="M72" s="323" t="s">
        <v>840</v>
      </c>
      <c r="N72" s="129" t="s">
        <v>840</v>
      </c>
      <c r="O72" s="323" t="s">
        <v>840</v>
      </c>
      <c r="P72" s="323" t="s">
        <v>840</v>
      </c>
      <c r="U72" t="str">
        <f t="shared" si="2"/>
        <v>##</v>
      </c>
      <c r="V72" t="str">
        <f t="shared" si="3"/>
        <v>$$$</v>
      </c>
    </row>
    <row r="73" spans="1:22" hidden="1">
      <c r="A73">
        <v>69</v>
      </c>
      <c r="C73" t="s">
        <v>840</v>
      </c>
      <c r="F73"/>
      <c r="G73" s="327"/>
      <c r="H73" s="322" t="s">
        <v>840</v>
      </c>
      <c r="I73" s="326" t="s">
        <v>840</v>
      </c>
      <c r="J73" t="s">
        <v>840</v>
      </c>
      <c r="K73" s="323"/>
      <c r="L73" s="323"/>
      <c r="M73" s="323" t="s">
        <v>840</v>
      </c>
      <c r="N73" s="129" t="s">
        <v>840</v>
      </c>
      <c r="O73" s="323" t="s">
        <v>840</v>
      </c>
      <c r="P73" s="323" t="s">
        <v>840</v>
      </c>
      <c r="U73" t="str">
        <f t="shared" si="2"/>
        <v>##</v>
      </c>
      <c r="V73" t="str">
        <f t="shared" si="3"/>
        <v>$$$</v>
      </c>
    </row>
    <row r="74" spans="1:22" hidden="1">
      <c r="A74">
        <v>70</v>
      </c>
      <c r="C74" t="s">
        <v>840</v>
      </c>
      <c r="F74"/>
      <c r="G74" s="327"/>
      <c r="H74" s="322" t="s">
        <v>840</v>
      </c>
      <c r="I74" s="326" t="s">
        <v>840</v>
      </c>
      <c r="J74" t="s">
        <v>840</v>
      </c>
      <c r="K74" s="323"/>
      <c r="L74" s="323"/>
      <c r="M74" s="323" t="s">
        <v>840</v>
      </c>
      <c r="N74" s="129" t="s">
        <v>840</v>
      </c>
      <c r="O74" s="323" t="s">
        <v>840</v>
      </c>
      <c r="P74" s="323" t="s">
        <v>840</v>
      </c>
      <c r="U74" t="str">
        <f t="shared" si="2"/>
        <v>##</v>
      </c>
      <c r="V74" t="str">
        <f t="shared" si="3"/>
        <v>$$$</v>
      </c>
    </row>
    <row r="75" spans="1:22" hidden="1">
      <c r="A75">
        <v>71</v>
      </c>
      <c r="C75" t="s">
        <v>840</v>
      </c>
      <c r="F75"/>
      <c r="G75"/>
      <c r="H75" s="322" t="s">
        <v>840</v>
      </c>
      <c r="I75" s="326" t="s">
        <v>840</v>
      </c>
      <c r="J75" t="s">
        <v>840</v>
      </c>
      <c r="K75" s="323"/>
      <c r="L75" s="323"/>
      <c r="M75" s="323" t="s">
        <v>840</v>
      </c>
      <c r="N75" s="129" t="s">
        <v>840</v>
      </c>
      <c r="O75" s="323" t="s">
        <v>840</v>
      </c>
      <c r="P75" s="323" t="s">
        <v>840</v>
      </c>
      <c r="U75" t="str">
        <f t="shared" si="2"/>
        <v>##</v>
      </c>
      <c r="V75" t="str">
        <f t="shared" si="3"/>
        <v>$$$</v>
      </c>
    </row>
    <row r="76" spans="1:22" hidden="1">
      <c r="A76">
        <v>72</v>
      </c>
      <c r="C76" t="s">
        <v>840</v>
      </c>
      <c r="F76"/>
      <c r="G76"/>
      <c r="H76" s="322" t="s">
        <v>840</v>
      </c>
      <c r="I76" s="326" t="s">
        <v>840</v>
      </c>
      <c r="J76" t="s">
        <v>840</v>
      </c>
      <c r="K76" s="323"/>
      <c r="L76" s="323"/>
      <c r="M76" s="323" t="s">
        <v>840</v>
      </c>
      <c r="N76" s="129" t="s">
        <v>840</v>
      </c>
      <c r="O76" s="323" t="s">
        <v>840</v>
      </c>
      <c r="P76" s="323" t="s">
        <v>840</v>
      </c>
      <c r="U76" t="str">
        <f t="shared" si="2"/>
        <v>##</v>
      </c>
      <c r="V76" t="str">
        <f t="shared" si="3"/>
        <v>$$$</v>
      </c>
    </row>
    <row r="77" spans="1:22" hidden="1">
      <c r="A77">
        <v>73</v>
      </c>
      <c r="C77" t="s">
        <v>840</v>
      </c>
      <c r="F77"/>
      <c r="G77"/>
      <c r="H77" s="322" t="s">
        <v>840</v>
      </c>
      <c r="I77" s="326" t="s">
        <v>840</v>
      </c>
      <c r="J77" t="s">
        <v>840</v>
      </c>
      <c r="K77" s="323"/>
      <c r="L77" s="323"/>
      <c r="M77" s="323" t="s">
        <v>840</v>
      </c>
      <c r="N77" s="129" t="s">
        <v>840</v>
      </c>
      <c r="O77" s="323" t="s">
        <v>840</v>
      </c>
      <c r="P77" s="323" t="s">
        <v>840</v>
      </c>
      <c r="U77" t="str">
        <f t="shared" si="2"/>
        <v>##</v>
      </c>
      <c r="V77" t="str">
        <f t="shared" si="3"/>
        <v>$$$</v>
      </c>
    </row>
    <row r="78" spans="1:22" hidden="1">
      <c r="A78">
        <v>74</v>
      </c>
      <c r="C78" t="s">
        <v>840</v>
      </c>
      <c r="F78"/>
      <c r="G78" s="327"/>
      <c r="H78" s="322" t="s">
        <v>840</v>
      </c>
      <c r="I78" s="326" t="s">
        <v>840</v>
      </c>
      <c r="J78" t="s">
        <v>840</v>
      </c>
      <c r="K78" s="323"/>
      <c r="L78" s="323"/>
      <c r="M78" s="323" t="s">
        <v>840</v>
      </c>
      <c r="N78" s="129" t="s">
        <v>840</v>
      </c>
      <c r="O78" s="323" t="s">
        <v>840</v>
      </c>
      <c r="P78" s="323" t="s">
        <v>840</v>
      </c>
      <c r="U78" t="str">
        <f t="shared" si="2"/>
        <v>##</v>
      </c>
      <c r="V78" t="str">
        <f t="shared" si="3"/>
        <v>$$$</v>
      </c>
    </row>
    <row r="79" spans="1:22" hidden="1">
      <c r="A79">
        <v>75</v>
      </c>
      <c r="C79" t="s">
        <v>840</v>
      </c>
      <c r="F79"/>
      <c r="G79" s="327"/>
      <c r="H79" s="322" t="s">
        <v>840</v>
      </c>
      <c r="I79" s="326" t="s">
        <v>840</v>
      </c>
      <c r="J79" t="s">
        <v>840</v>
      </c>
      <c r="K79" s="323"/>
      <c r="L79" s="323"/>
      <c r="M79" s="323" t="s">
        <v>840</v>
      </c>
      <c r="N79" s="129" t="s">
        <v>840</v>
      </c>
      <c r="O79" s="323" t="s">
        <v>840</v>
      </c>
      <c r="P79" s="323" t="s">
        <v>840</v>
      </c>
      <c r="U79" t="str">
        <f t="shared" si="2"/>
        <v>##</v>
      </c>
      <c r="V79" t="str">
        <f t="shared" si="3"/>
        <v>$$$</v>
      </c>
    </row>
    <row r="80" spans="1:22" hidden="1">
      <c r="A80">
        <v>76</v>
      </c>
      <c r="C80" t="s">
        <v>840</v>
      </c>
      <c r="F80"/>
      <c r="G80" s="327"/>
      <c r="H80" s="322" t="s">
        <v>840</v>
      </c>
      <c r="I80" s="326" t="s">
        <v>840</v>
      </c>
      <c r="J80" t="s">
        <v>840</v>
      </c>
      <c r="K80" s="323"/>
      <c r="L80" s="323"/>
      <c r="M80" s="323" t="s">
        <v>840</v>
      </c>
      <c r="N80" s="129" t="s">
        <v>840</v>
      </c>
      <c r="O80" s="323" t="s">
        <v>840</v>
      </c>
      <c r="P80" s="323" t="s">
        <v>840</v>
      </c>
      <c r="U80" t="str">
        <f t="shared" si="2"/>
        <v>##</v>
      </c>
      <c r="V80" t="str">
        <f t="shared" si="3"/>
        <v>$$$</v>
      </c>
    </row>
    <row r="81" spans="1:22" hidden="1">
      <c r="A81">
        <v>77</v>
      </c>
      <c r="C81" t="s">
        <v>840</v>
      </c>
      <c r="F81"/>
      <c r="G81" s="327"/>
      <c r="H81" s="322" t="s">
        <v>840</v>
      </c>
      <c r="I81" s="326" t="s">
        <v>840</v>
      </c>
      <c r="J81" t="s">
        <v>840</v>
      </c>
      <c r="K81" s="325"/>
      <c r="L81" s="323"/>
      <c r="M81" s="325" t="s">
        <v>840</v>
      </c>
      <c r="N81" s="129" t="s">
        <v>840</v>
      </c>
      <c r="O81" s="323" t="s">
        <v>840</v>
      </c>
      <c r="P81" s="323" t="s">
        <v>840</v>
      </c>
      <c r="U81" t="str">
        <f t="shared" si="2"/>
        <v>##</v>
      </c>
      <c r="V81" t="str">
        <f t="shared" si="3"/>
        <v>$$$</v>
      </c>
    </row>
    <row r="82" spans="1:22" hidden="1">
      <c r="A82">
        <v>78</v>
      </c>
      <c r="C82" t="s">
        <v>840</v>
      </c>
      <c r="F82"/>
      <c r="G82" s="327"/>
      <c r="H82" s="322" t="s">
        <v>840</v>
      </c>
      <c r="I82" s="326" t="s">
        <v>840</v>
      </c>
      <c r="J82" t="s">
        <v>840</v>
      </c>
      <c r="K82" s="323"/>
      <c r="L82" s="323"/>
      <c r="M82" s="323" t="s">
        <v>840</v>
      </c>
      <c r="N82" s="129" t="s">
        <v>840</v>
      </c>
      <c r="O82" s="323" t="s">
        <v>840</v>
      </c>
      <c r="P82" s="323" t="s">
        <v>840</v>
      </c>
      <c r="U82" t="str">
        <f t="shared" si="2"/>
        <v>##</v>
      </c>
      <c r="V82" t="str">
        <f t="shared" si="3"/>
        <v>$$$</v>
      </c>
    </row>
    <row r="83" spans="1:22">
      <c r="A83">
        <v>79</v>
      </c>
      <c r="C83">
        <v>24260782</v>
      </c>
      <c r="D83">
        <v>24</v>
      </c>
      <c r="E83">
        <v>26</v>
      </c>
      <c r="F83">
        <v>782</v>
      </c>
      <c r="G83"/>
      <c r="H83" s="322">
        <v>45494</v>
      </c>
      <c r="I83" s="324">
        <v>45494</v>
      </c>
      <c r="J83">
        <v>77</v>
      </c>
      <c r="K83" s="323" t="s">
        <v>2033</v>
      </c>
      <c r="L83" s="323" t="s">
        <v>872</v>
      </c>
      <c r="M83" s="323">
        <v>262030</v>
      </c>
      <c r="N83" s="129">
        <v>3</v>
      </c>
      <c r="O83" s="323" t="s">
        <v>850</v>
      </c>
      <c r="P83" s="323" t="s">
        <v>2003</v>
      </c>
      <c r="Q83">
        <v>1</v>
      </c>
      <c r="R83">
        <v>12</v>
      </c>
      <c r="S83" t="s">
        <v>848</v>
      </c>
      <c r="U83" t="str">
        <f t="shared" si="2"/>
        <v/>
      </c>
      <c r="V83" t="str">
        <f t="shared" si="3"/>
        <v/>
      </c>
    </row>
    <row r="84" spans="1:22" hidden="1">
      <c r="A84">
        <v>80</v>
      </c>
      <c r="C84" t="s">
        <v>840</v>
      </c>
      <c r="F84"/>
      <c r="G84"/>
      <c r="H84" s="322" t="s">
        <v>840</v>
      </c>
      <c r="I84" s="326" t="s">
        <v>840</v>
      </c>
      <c r="J84" t="s">
        <v>840</v>
      </c>
      <c r="K84" s="323"/>
      <c r="L84" s="323"/>
      <c r="M84" s="323" t="s">
        <v>840</v>
      </c>
      <c r="N84" s="129" t="s">
        <v>840</v>
      </c>
      <c r="O84" s="323" t="s">
        <v>840</v>
      </c>
      <c r="P84" s="323" t="s">
        <v>840</v>
      </c>
      <c r="U84" t="str">
        <f t="shared" si="2"/>
        <v>##</v>
      </c>
      <c r="V84" t="str">
        <f t="shared" si="3"/>
        <v>$$$</v>
      </c>
    </row>
    <row r="85" spans="1:22">
      <c r="A85">
        <v>81</v>
      </c>
      <c r="B85">
        <v>66</v>
      </c>
      <c r="C85">
        <v>24260721</v>
      </c>
      <c r="D85">
        <v>24</v>
      </c>
      <c r="E85">
        <v>26</v>
      </c>
      <c r="F85">
        <v>721</v>
      </c>
      <c r="G85" s="327"/>
      <c r="H85" s="322">
        <v>45409</v>
      </c>
      <c r="I85" s="324">
        <v>45409</v>
      </c>
      <c r="J85">
        <v>73</v>
      </c>
      <c r="K85" s="323" t="s">
        <v>2034</v>
      </c>
      <c r="L85" s="323" t="s">
        <v>2035</v>
      </c>
      <c r="M85" s="323">
        <v>262030</v>
      </c>
      <c r="N85" s="129">
        <v>3</v>
      </c>
      <c r="O85" s="323" t="s">
        <v>850</v>
      </c>
      <c r="P85" s="323" t="s">
        <v>2003</v>
      </c>
      <c r="Q85">
        <v>1</v>
      </c>
      <c r="R85">
        <v>3</v>
      </c>
      <c r="S85" t="s">
        <v>858</v>
      </c>
      <c r="U85" t="str">
        <f t="shared" si="2"/>
        <v/>
      </c>
      <c r="V85" t="str">
        <f t="shared" si="3"/>
        <v/>
      </c>
    </row>
    <row r="86" spans="1:22">
      <c r="A86">
        <v>82</v>
      </c>
      <c r="B86">
        <v>67</v>
      </c>
      <c r="C86">
        <v>24260722</v>
      </c>
      <c r="D86">
        <v>24</v>
      </c>
      <c r="E86">
        <v>26</v>
      </c>
      <c r="F86">
        <v>722</v>
      </c>
      <c r="G86" s="327"/>
      <c r="H86" s="322">
        <v>45437</v>
      </c>
      <c r="I86" s="326">
        <v>45437</v>
      </c>
      <c r="J86">
        <v>45</v>
      </c>
      <c r="K86" s="323" t="s">
        <v>2036</v>
      </c>
      <c r="L86" s="323" t="s">
        <v>2037</v>
      </c>
      <c r="M86" s="323">
        <v>264020</v>
      </c>
      <c r="N86" s="129">
        <v>7</v>
      </c>
      <c r="O86" s="323" t="s">
        <v>865</v>
      </c>
      <c r="P86" s="323" t="s">
        <v>865</v>
      </c>
      <c r="Q86">
        <v>6</v>
      </c>
      <c r="R86">
        <v>3</v>
      </c>
      <c r="S86" t="s">
        <v>858</v>
      </c>
      <c r="U86" t="str">
        <f t="shared" si="2"/>
        <v/>
      </c>
      <c r="V86" t="str">
        <f t="shared" si="3"/>
        <v/>
      </c>
    </row>
    <row r="87" spans="1:22">
      <c r="A87">
        <v>83</v>
      </c>
      <c r="B87">
        <v>68</v>
      </c>
      <c r="C87">
        <v>24260723</v>
      </c>
      <c r="D87">
        <v>24</v>
      </c>
      <c r="E87">
        <v>26</v>
      </c>
      <c r="F87">
        <v>723</v>
      </c>
      <c r="G87" s="327"/>
      <c r="H87" s="322">
        <v>45535</v>
      </c>
      <c r="I87" s="326">
        <v>45535</v>
      </c>
      <c r="J87">
        <v>75</v>
      </c>
      <c r="K87" s="323" t="s">
        <v>2038</v>
      </c>
      <c r="L87" s="323" t="s">
        <v>2039</v>
      </c>
      <c r="M87" s="323">
        <v>262030</v>
      </c>
      <c r="N87" s="129">
        <v>3</v>
      </c>
      <c r="O87" s="323" t="s">
        <v>850</v>
      </c>
      <c r="P87" s="323" t="s">
        <v>2003</v>
      </c>
      <c r="Q87">
        <v>1</v>
      </c>
      <c r="R87">
        <v>3</v>
      </c>
      <c r="S87" t="s">
        <v>858</v>
      </c>
      <c r="U87" t="str">
        <f t="shared" si="2"/>
        <v/>
      </c>
      <c r="V87" t="str">
        <f t="shared" si="3"/>
        <v/>
      </c>
    </row>
    <row r="88" spans="1:22" ht="13.5" hidden="1" customHeight="1">
      <c r="A88">
        <v>84</v>
      </c>
      <c r="B88">
        <v>69</v>
      </c>
      <c r="C88" t="s">
        <v>840</v>
      </c>
      <c r="F88"/>
      <c r="G88" s="327"/>
      <c r="H88" s="322" t="s">
        <v>840</v>
      </c>
      <c r="I88" s="326" t="s">
        <v>840</v>
      </c>
      <c r="J88" t="s">
        <v>840</v>
      </c>
      <c r="K88" s="323" t="s">
        <v>2040</v>
      </c>
      <c r="L88" s="323" t="s">
        <v>2041</v>
      </c>
      <c r="M88" s="323" t="s">
        <v>840</v>
      </c>
      <c r="N88" s="129" t="s">
        <v>840</v>
      </c>
      <c r="O88" s="323" t="s">
        <v>840</v>
      </c>
      <c r="P88" s="323" t="s">
        <v>840</v>
      </c>
      <c r="U88" t="str">
        <f t="shared" si="2"/>
        <v>##</v>
      </c>
      <c r="V88" t="str">
        <f t="shared" si="3"/>
        <v>$$$</v>
      </c>
    </row>
    <row r="89" spans="1:22" ht="13.5" customHeight="1">
      <c r="A89">
        <v>85</v>
      </c>
      <c r="C89">
        <v>24260725</v>
      </c>
      <c r="D89">
        <v>24</v>
      </c>
      <c r="E89">
        <v>26</v>
      </c>
      <c r="F89">
        <v>725</v>
      </c>
      <c r="G89" s="327"/>
      <c r="H89" s="322">
        <v>45564</v>
      </c>
      <c r="I89" s="326">
        <v>45564</v>
      </c>
      <c r="K89" s="323" t="s">
        <v>2042</v>
      </c>
      <c r="L89" s="323" t="s">
        <v>2043</v>
      </c>
      <c r="M89" s="323">
        <v>262030</v>
      </c>
      <c r="N89" s="129">
        <v>3</v>
      </c>
      <c r="O89" s="323" t="s">
        <v>850</v>
      </c>
      <c r="P89" s="323" t="s">
        <v>2003</v>
      </c>
      <c r="Q89">
        <v>6</v>
      </c>
      <c r="R89">
        <v>3</v>
      </c>
      <c r="S89" t="s">
        <v>858</v>
      </c>
      <c r="U89" t="str">
        <f t="shared" si="2"/>
        <v/>
      </c>
      <c r="V89" t="str">
        <f t="shared" si="3"/>
        <v/>
      </c>
    </row>
    <row r="90" spans="1:22" ht="13.5" hidden="1" customHeight="1">
      <c r="A90">
        <v>86</v>
      </c>
      <c r="C90" t="s">
        <v>840</v>
      </c>
      <c r="F90"/>
      <c r="G90" s="327"/>
      <c r="H90" s="322" t="s">
        <v>840</v>
      </c>
      <c r="I90" s="326" t="s">
        <v>840</v>
      </c>
      <c r="J90" t="s">
        <v>840</v>
      </c>
      <c r="K90" s="323"/>
      <c r="L90" s="323"/>
      <c r="M90" s="323" t="s">
        <v>840</v>
      </c>
      <c r="N90" s="129" t="s">
        <v>840</v>
      </c>
      <c r="O90" s="323" t="s">
        <v>840</v>
      </c>
      <c r="P90" s="323" t="s">
        <v>840</v>
      </c>
      <c r="U90" t="str">
        <f t="shared" si="2"/>
        <v>##</v>
      </c>
      <c r="V90" t="str">
        <f t="shared" si="3"/>
        <v>$$$</v>
      </c>
    </row>
    <row r="91" spans="1:22" ht="13.5" hidden="1" customHeight="1">
      <c r="A91">
        <v>87</v>
      </c>
      <c r="C91" t="s">
        <v>840</v>
      </c>
      <c r="F91"/>
      <c r="G91" s="327"/>
      <c r="H91" s="322" t="s">
        <v>840</v>
      </c>
      <c r="I91" s="326" t="s">
        <v>840</v>
      </c>
      <c r="J91" t="s">
        <v>840</v>
      </c>
      <c r="K91" s="323"/>
      <c r="L91" s="323"/>
      <c r="M91" s="323" t="s">
        <v>840</v>
      </c>
      <c r="N91" s="129" t="s">
        <v>840</v>
      </c>
      <c r="O91" s="323" t="s">
        <v>840</v>
      </c>
      <c r="P91" s="323" t="s">
        <v>840</v>
      </c>
      <c r="U91" t="str">
        <f t="shared" si="2"/>
        <v>##</v>
      </c>
      <c r="V91" t="str">
        <f t="shared" si="3"/>
        <v>$$$</v>
      </c>
    </row>
    <row r="92" spans="1:22" ht="13.5" hidden="1" customHeight="1">
      <c r="A92">
        <v>88</v>
      </c>
      <c r="C92" t="s">
        <v>840</v>
      </c>
      <c r="F92"/>
      <c r="G92" s="327"/>
      <c r="H92" s="322" t="s">
        <v>840</v>
      </c>
      <c r="I92" s="326" t="s">
        <v>840</v>
      </c>
      <c r="J92" t="s">
        <v>840</v>
      </c>
      <c r="K92" s="323"/>
      <c r="L92" s="323"/>
      <c r="M92" s="323" t="s">
        <v>840</v>
      </c>
      <c r="N92" s="129" t="s">
        <v>840</v>
      </c>
      <c r="O92" s="323" t="s">
        <v>840</v>
      </c>
      <c r="P92" s="323" t="s">
        <v>840</v>
      </c>
      <c r="U92" t="str">
        <f t="shared" si="2"/>
        <v>##</v>
      </c>
      <c r="V92" t="str">
        <f t="shared" si="3"/>
        <v>$$$</v>
      </c>
    </row>
    <row r="93" spans="1:22" ht="13.5" hidden="1" customHeight="1">
      <c r="A93">
        <v>89</v>
      </c>
      <c r="C93" t="s">
        <v>840</v>
      </c>
      <c r="F93"/>
      <c r="G93" s="327"/>
      <c r="H93" s="322" t="s">
        <v>840</v>
      </c>
      <c r="I93" s="326" t="s">
        <v>840</v>
      </c>
      <c r="J93" t="s">
        <v>840</v>
      </c>
      <c r="K93" s="323"/>
      <c r="L93" s="323"/>
      <c r="M93" s="323" t="s">
        <v>840</v>
      </c>
      <c r="N93" s="129" t="s">
        <v>840</v>
      </c>
      <c r="O93" s="323" t="s">
        <v>840</v>
      </c>
      <c r="P93" s="323" t="s">
        <v>840</v>
      </c>
      <c r="U93" t="str">
        <f t="shared" si="2"/>
        <v>##</v>
      </c>
      <c r="V93" t="str">
        <f t="shared" si="3"/>
        <v>$$$</v>
      </c>
    </row>
    <row r="94" spans="1:22" ht="13.5" hidden="1" customHeight="1">
      <c r="A94">
        <v>90</v>
      </c>
      <c r="C94" t="s">
        <v>840</v>
      </c>
      <c r="F94"/>
      <c r="G94" s="327"/>
      <c r="H94" s="322" t="s">
        <v>840</v>
      </c>
      <c r="I94" s="326" t="s">
        <v>840</v>
      </c>
      <c r="J94" t="s">
        <v>840</v>
      </c>
      <c r="K94" s="323"/>
      <c r="L94" s="323"/>
      <c r="M94" s="323" t="s">
        <v>840</v>
      </c>
      <c r="N94" s="129" t="s">
        <v>840</v>
      </c>
      <c r="O94" s="323" t="s">
        <v>840</v>
      </c>
      <c r="P94" s="323" t="s">
        <v>840</v>
      </c>
      <c r="U94" t="str">
        <f t="shared" si="2"/>
        <v>##</v>
      </c>
      <c r="V94" t="str">
        <f t="shared" si="3"/>
        <v>$$$</v>
      </c>
    </row>
    <row r="95" spans="1:22" ht="13.5" hidden="1" customHeight="1">
      <c r="A95">
        <v>91</v>
      </c>
      <c r="B95">
        <v>70</v>
      </c>
      <c r="C95" t="s">
        <v>840</v>
      </c>
      <c r="E95">
        <v>26</v>
      </c>
      <c r="F95">
        <v>741</v>
      </c>
      <c r="G95" s="327"/>
      <c r="H95" s="322" t="s">
        <v>840</v>
      </c>
      <c r="I95" s="326" t="s">
        <v>840</v>
      </c>
      <c r="J95" t="s">
        <v>840</v>
      </c>
      <c r="K95" s="323" t="s">
        <v>2044</v>
      </c>
      <c r="L95" s="323" t="s">
        <v>867</v>
      </c>
      <c r="M95" s="323" t="s">
        <v>840</v>
      </c>
      <c r="N95" s="129" t="s">
        <v>840</v>
      </c>
      <c r="O95" s="323" t="s">
        <v>840</v>
      </c>
      <c r="P95" s="323" t="s">
        <v>840</v>
      </c>
      <c r="Q95">
        <v>6</v>
      </c>
      <c r="R95">
        <v>4</v>
      </c>
      <c r="S95" t="s">
        <v>866</v>
      </c>
      <c r="U95" t="str">
        <f t="shared" si="2"/>
        <v>##</v>
      </c>
      <c r="V95" t="str">
        <f t="shared" si="3"/>
        <v>$$$</v>
      </c>
    </row>
    <row r="96" spans="1:22" ht="13.5" hidden="1" customHeight="1">
      <c r="A96">
        <v>92</v>
      </c>
      <c r="C96" t="s">
        <v>840</v>
      </c>
      <c r="E96">
        <v>26</v>
      </c>
      <c r="F96">
        <v>742</v>
      </c>
      <c r="G96" s="327"/>
      <c r="H96" s="322" t="s">
        <v>840</v>
      </c>
      <c r="I96" s="326" t="s">
        <v>840</v>
      </c>
      <c r="J96" t="s">
        <v>840</v>
      </c>
      <c r="K96" s="323" t="s">
        <v>2045</v>
      </c>
      <c r="L96" s="323" t="s">
        <v>2046</v>
      </c>
      <c r="M96" s="323" t="s">
        <v>840</v>
      </c>
      <c r="N96" s="129" t="s">
        <v>840</v>
      </c>
      <c r="O96" s="323" t="s">
        <v>840</v>
      </c>
      <c r="P96" s="323" t="s">
        <v>840</v>
      </c>
      <c r="Q96">
        <v>1</v>
      </c>
      <c r="R96">
        <v>4</v>
      </c>
      <c r="S96" t="s">
        <v>866</v>
      </c>
      <c r="U96" t="str">
        <f t="shared" si="2"/>
        <v>##</v>
      </c>
      <c r="V96" t="str">
        <f t="shared" si="3"/>
        <v>$$$</v>
      </c>
    </row>
    <row r="97" spans="1:22" ht="13.5" customHeight="1">
      <c r="A97">
        <v>93</v>
      </c>
      <c r="B97">
        <v>71</v>
      </c>
      <c r="C97">
        <v>24260743</v>
      </c>
      <c r="D97">
        <v>24</v>
      </c>
      <c r="E97">
        <v>26</v>
      </c>
      <c r="F97">
        <v>743</v>
      </c>
      <c r="G97" s="327"/>
      <c r="H97" s="322">
        <v>45535</v>
      </c>
      <c r="I97" s="324">
        <v>45535</v>
      </c>
      <c r="J97">
        <v>65</v>
      </c>
      <c r="K97" s="323" t="s">
        <v>2047</v>
      </c>
      <c r="L97" s="323" t="s">
        <v>2048</v>
      </c>
      <c r="M97" s="323">
        <v>262030</v>
      </c>
      <c r="N97" s="129">
        <v>3</v>
      </c>
      <c r="O97" s="323" t="s">
        <v>850</v>
      </c>
      <c r="P97" s="323" t="s">
        <v>2003</v>
      </c>
      <c r="Q97">
        <v>1</v>
      </c>
      <c r="R97">
        <v>4</v>
      </c>
      <c r="S97" t="s">
        <v>866</v>
      </c>
      <c r="U97" t="str">
        <f t="shared" si="2"/>
        <v/>
      </c>
      <c r="V97" t="str">
        <f t="shared" si="3"/>
        <v/>
      </c>
    </row>
    <row r="98" spans="1:22" ht="13.5" hidden="1" customHeight="1">
      <c r="A98">
        <v>94</v>
      </c>
      <c r="B98">
        <v>72</v>
      </c>
      <c r="C98" t="s">
        <v>840</v>
      </c>
      <c r="E98">
        <v>26</v>
      </c>
      <c r="F98">
        <v>744</v>
      </c>
      <c r="G98" s="327"/>
      <c r="H98" s="322" t="s">
        <v>840</v>
      </c>
      <c r="I98" s="326" t="s">
        <v>840</v>
      </c>
      <c r="J98" t="s">
        <v>840</v>
      </c>
      <c r="K98" s="323" t="s">
        <v>2049</v>
      </c>
      <c r="L98" s="323" t="s">
        <v>2050</v>
      </c>
      <c r="M98" s="323" t="s">
        <v>840</v>
      </c>
      <c r="N98" s="129" t="s">
        <v>840</v>
      </c>
      <c r="O98" s="323" t="s">
        <v>840</v>
      </c>
      <c r="P98" s="323" t="s">
        <v>840</v>
      </c>
      <c r="Q98">
        <v>1</v>
      </c>
      <c r="R98">
        <v>4</v>
      </c>
      <c r="S98" t="s">
        <v>866</v>
      </c>
      <c r="U98" t="str">
        <f t="shared" si="2"/>
        <v>##</v>
      </c>
      <c r="V98" t="str">
        <f t="shared" si="3"/>
        <v>$$$</v>
      </c>
    </row>
    <row r="99" spans="1:22" ht="13.5" hidden="1" customHeight="1">
      <c r="A99">
        <v>95</v>
      </c>
      <c r="C99" t="s">
        <v>840</v>
      </c>
      <c r="E99">
        <v>26</v>
      </c>
      <c r="F99">
        <v>745</v>
      </c>
      <c r="G99" s="327"/>
      <c r="H99" s="322" t="s">
        <v>840</v>
      </c>
      <c r="I99" s="326" t="s">
        <v>840</v>
      </c>
      <c r="J99" t="s">
        <v>840</v>
      </c>
      <c r="K99" s="323" t="s">
        <v>2051</v>
      </c>
      <c r="L99" s="323" t="s">
        <v>157</v>
      </c>
      <c r="M99" s="325" t="s">
        <v>840</v>
      </c>
      <c r="N99" s="129" t="s">
        <v>840</v>
      </c>
      <c r="O99" s="323" t="s">
        <v>840</v>
      </c>
      <c r="P99" s="323" t="s">
        <v>840</v>
      </c>
      <c r="Q99">
        <v>1</v>
      </c>
      <c r="R99">
        <v>4</v>
      </c>
      <c r="S99" t="s">
        <v>866</v>
      </c>
      <c r="U99" t="str">
        <f t="shared" si="2"/>
        <v>##</v>
      </c>
      <c r="V99" t="str">
        <f t="shared" si="3"/>
        <v>$$$</v>
      </c>
    </row>
    <row r="100" spans="1:22" ht="13.5" hidden="1" customHeight="1">
      <c r="A100">
        <v>96</v>
      </c>
      <c r="C100" t="s">
        <v>840</v>
      </c>
      <c r="F100"/>
      <c r="G100" s="327"/>
      <c r="H100" s="322" t="s">
        <v>840</v>
      </c>
      <c r="I100" s="326" t="s">
        <v>840</v>
      </c>
      <c r="J100" t="s">
        <v>840</v>
      </c>
      <c r="K100" s="323"/>
      <c r="L100" s="323"/>
      <c r="M100" s="323" t="s">
        <v>840</v>
      </c>
      <c r="N100" s="129" t="s">
        <v>840</v>
      </c>
      <c r="O100" s="323" t="s">
        <v>840</v>
      </c>
      <c r="P100" s="323" t="s">
        <v>840</v>
      </c>
      <c r="U100" t="str">
        <f t="shared" si="2"/>
        <v>##</v>
      </c>
      <c r="V100" t="str">
        <f t="shared" si="3"/>
        <v>$$$</v>
      </c>
    </row>
    <row r="101" spans="1:22" ht="13.5" hidden="1" customHeight="1">
      <c r="A101">
        <v>97</v>
      </c>
      <c r="C101" t="s">
        <v>840</v>
      </c>
      <c r="F101"/>
      <c r="G101" s="327"/>
      <c r="H101" s="322" t="s">
        <v>840</v>
      </c>
      <c r="I101" s="326" t="s">
        <v>840</v>
      </c>
      <c r="J101" t="s">
        <v>840</v>
      </c>
      <c r="K101" s="323"/>
      <c r="L101" s="323"/>
      <c r="M101" s="323" t="s">
        <v>840</v>
      </c>
      <c r="N101" s="129" t="s">
        <v>840</v>
      </c>
      <c r="O101" s="323" t="s">
        <v>840</v>
      </c>
      <c r="P101" s="323" t="s">
        <v>840</v>
      </c>
      <c r="U101" t="str">
        <f t="shared" si="2"/>
        <v>##</v>
      </c>
      <c r="V101" t="str">
        <f t="shared" si="3"/>
        <v>$$$</v>
      </c>
    </row>
    <row r="102" spans="1:22" ht="13.5" hidden="1" customHeight="1">
      <c r="A102">
        <v>98</v>
      </c>
      <c r="C102" t="s">
        <v>840</v>
      </c>
      <c r="F102"/>
      <c r="G102" s="327"/>
      <c r="H102" s="322" t="s">
        <v>840</v>
      </c>
      <c r="I102" s="326" t="s">
        <v>840</v>
      </c>
      <c r="J102" t="s">
        <v>840</v>
      </c>
      <c r="K102" s="323"/>
      <c r="L102" s="323"/>
      <c r="M102" s="323" t="s">
        <v>840</v>
      </c>
      <c r="N102" s="129" t="s">
        <v>840</v>
      </c>
      <c r="O102" s="323" t="s">
        <v>840</v>
      </c>
      <c r="P102" s="323" t="s">
        <v>840</v>
      </c>
      <c r="U102" t="str">
        <f t="shared" si="2"/>
        <v>##</v>
      </c>
      <c r="V102" t="str">
        <f t="shared" si="3"/>
        <v>$$$</v>
      </c>
    </row>
    <row r="103" spans="1:22" ht="13.5" hidden="1" customHeight="1">
      <c r="A103">
        <v>99</v>
      </c>
      <c r="C103" t="s">
        <v>840</v>
      </c>
      <c r="F103"/>
      <c r="G103" s="327"/>
      <c r="H103" s="322" t="s">
        <v>840</v>
      </c>
      <c r="I103" s="326" t="s">
        <v>840</v>
      </c>
      <c r="J103" t="s">
        <v>840</v>
      </c>
      <c r="K103" s="323"/>
      <c r="L103" s="323"/>
      <c r="M103" s="323" t="s">
        <v>840</v>
      </c>
      <c r="N103" s="129" t="s">
        <v>840</v>
      </c>
      <c r="O103" s="323" t="s">
        <v>840</v>
      </c>
      <c r="P103" s="323" t="s">
        <v>840</v>
      </c>
      <c r="U103" t="str">
        <f t="shared" si="2"/>
        <v>##</v>
      </c>
      <c r="V103" t="str">
        <f t="shared" si="3"/>
        <v>$$$</v>
      </c>
    </row>
    <row r="104" spans="1:22" ht="13.5" hidden="1" customHeight="1">
      <c r="A104">
        <v>100</v>
      </c>
      <c r="C104" t="s">
        <v>840</v>
      </c>
      <c r="F104"/>
      <c r="G104" s="327"/>
      <c r="H104" s="322" t="s">
        <v>840</v>
      </c>
      <c r="I104" s="326" t="s">
        <v>840</v>
      </c>
      <c r="J104" t="s">
        <v>840</v>
      </c>
      <c r="K104" s="323"/>
      <c r="L104" s="323"/>
      <c r="M104" s="323" t="s">
        <v>840</v>
      </c>
      <c r="N104" s="129" t="s">
        <v>840</v>
      </c>
      <c r="O104" s="323" t="s">
        <v>840</v>
      </c>
      <c r="P104" s="323" t="s">
        <v>840</v>
      </c>
      <c r="U104" t="str">
        <f t="shared" si="2"/>
        <v>##</v>
      </c>
      <c r="V104" t="str">
        <f t="shared" si="3"/>
        <v>$$$</v>
      </c>
    </row>
    <row r="105" spans="1:22" hidden="1">
      <c r="A105">
        <v>101</v>
      </c>
      <c r="B105">
        <v>73</v>
      </c>
      <c r="C105" t="s">
        <v>840</v>
      </c>
      <c r="E105">
        <v>26</v>
      </c>
      <c r="F105">
        <v>761</v>
      </c>
      <c r="G105" s="327"/>
      <c r="H105" s="322" t="s">
        <v>840</v>
      </c>
      <c r="I105" s="326" t="s">
        <v>840</v>
      </c>
      <c r="J105" t="s">
        <v>840</v>
      </c>
      <c r="K105" s="323" t="s">
        <v>2052</v>
      </c>
      <c r="L105" s="323" t="s">
        <v>868</v>
      </c>
      <c r="M105" s="323" t="s">
        <v>840</v>
      </c>
      <c r="N105" s="129" t="s">
        <v>840</v>
      </c>
      <c r="O105" s="323" t="s">
        <v>840</v>
      </c>
      <c r="P105" s="323" t="s">
        <v>840</v>
      </c>
      <c r="Q105">
        <v>6</v>
      </c>
      <c r="R105">
        <v>5</v>
      </c>
      <c r="S105" t="s">
        <v>869</v>
      </c>
      <c r="U105" t="str">
        <f t="shared" si="2"/>
        <v>##</v>
      </c>
      <c r="V105" t="str">
        <f t="shared" si="3"/>
        <v>$$$</v>
      </c>
    </row>
    <row r="106" spans="1:22" hidden="1">
      <c r="A106">
        <v>102</v>
      </c>
      <c r="B106">
        <v>74</v>
      </c>
      <c r="C106" t="s">
        <v>840</v>
      </c>
      <c r="E106">
        <v>26</v>
      </c>
      <c r="F106">
        <v>762</v>
      </c>
      <c r="G106" s="327"/>
      <c r="H106" s="322" t="s">
        <v>840</v>
      </c>
      <c r="I106" s="326" t="s">
        <v>840</v>
      </c>
      <c r="J106" t="s">
        <v>840</v>
      </c>
      <c r="K106" s="323" t="s">
        <v>2053</v>
      </c>
      <c r="L106" s="323" t="s">
        <v>1886</v>
      </c>
      <c r="M106" s="323" t="s">
        <v>840</v>
      </c>
      <c r="N106" s="129" t="s">
        <v>840</v>
      </c>
      <c r="O106" s="323" t="s">
        <v>840</v>
      </c>
      <c r="P106" s="323" t="s">
        <v>840</v>
      </c>
      <c r="Q106">
        <v>1</v>
      </c>
      <c r="R106">
        <v>5</v>
      </c>
      <c r="S106" t="s">
        <v>869</v>
      </c>
      <c r="U106" t="str">
        <f t="shared" si="2"/>
        <v>##</v>
      </c>
      <c r="V106" t="str">
        <f t="shared" si="3"/>
        <v>$$$</v>
      </c>
    </row>
    <row r="107" spans="1:22" hidden="1">
      <c r="A107">
        <v>103</v>
      </c>
      <c r="B107">
        <v>75</v>
      </c>
      <c r="C107" t="s">
        <v>840</v>
      </c>
      <c r="E107">
        <v>26</v>
      </c>
      <c r="F107">
        <v>763</v>
      </c>
      <c r="G107"/>
      <c r="H107" s="322" t="s">
        <v>840</v>
      </c>
      <c r="I107" s="326" t="s">
        <v>840</v>
      </c>
      <c r="J107" t="s">
        <v>840</v>
      </c>
      <c r="K107" s="323" t="s">
        <v>2054</v>
      </c>
      <c r="L107" s="323" t="s">
        <v>2055</v>
      </c>
      <c r="M107" s="323" t="s">
        <v>840</v>
      </c>
      <c r="N107" s="129" t="s">
        <v>840</v>
      </c>
      <c r="O107" s="323" t="s">
        <v>840</v>
      </c>
      <c r="P107" s="323" t="s">
        <v>840</v>
      </c>
      <c r="Q107">
        <v>1</v>
      </c>
      <c r="R107">
        <v>5</v>
      </c>
      <c r="S107" t="s">
        <v>869</v>
      </c>
      <c r="U107" t="str">
        <f t="shared" si="2"/>
        <v>##</v>
      </c>
      <c r="V107" t="str">
        <f t="shared" si="3"/>
        <v>$$$</v>
      </c>
    </row>
    <row r="108" spans="1:22" hidden="1">
      <c r="A108">
        <v>104</v>
      </c>
      <c r="B108">
        <v>76</v>
      </c>
      <c r="C108" t="s">
        <v>840</v>
      </c>
      <c r="F108">
        <v>764</v>
      </c>
      <c r="G108"/>
      <c r="H108" s="322" t="s">
        <v>840</v>
      </c>
      <c r="I108" s="326" t="s">
        <v>840</v>
      </c>
      <c r="J108" t="s">
        <v>840</v>
      </c>
      <c r="K108" s="325" t="s">
        <v>870</v>
      </c>
      <c r="L108" s="325" t="s">
        <v>870</v>
      </c>
      <c r="M108" s="129" t="s">
        <v>840</v>
      </c>
      <c r="N108" s="129" t="s">
        <v>840</v>
      </c>
      <c r="O108" s="323" t="s">
        <v>840</v>
      </c>
      <c r="P108" s="323" t="s">
        <v>840</v>
      </c>
      <c r="Q108">
        <v>1</v>
      </c>
      <c r="R108">
        <v>5</v>
      </c>
      <c r="S108" t="s">
        <v>869</v>
      </c>
      <c r="U108" t="str">
        <f t="shared" si="2"/>
        <v>##</v>
      </c>
      <c r="V108" t="str">
        <f t="shared" si="3"/>
        <v>$$$</v>
      </c>
    </row>
    <row r="109" spans="1:22" hidden="1">
      <c r="A109">
        <v>105</v>
      </c>
      <c r="C109" t="s">
        <v>840</v>
      </c>
      <c r="F109">
        <v>765</v>
      </c>
      <c r="G109" s="327"/>
      <c r="H109" s="322" t="s">
        <v>840</v>
      </c>
      <c r="I109" s="326" t="s">
        <v>840</v>
      </c>
      <c r="J109" t="s">
        <v>840</v>
      </c>
      <c r="K109" s="323" t="s">
        <v>2056</v>
      </c>
      <c r="L109" s="323" t="s">
        <v>158</v>
      </c>
      <c r="M109" s="323" t="s">
        <v>840</v>
      </c>
      <c r="N109" s="129" t="s">
        <v>840</v>
      </c>
      <c r="O109" s="323" t="s">
        <v>840</v>
      </c>
      <c r="P109" s="323" t="s">
        <v>840</v>
      </c>
      <c r="Q109">
        <v>1</v>
      </c>
      <c r="R109">
        <v>5</v>
      </c>
      <c r="S109" t="s">
        <v>869</v>
      </c>
      <c r="U109" t="str">
        <f t="shared" si="2"/>
        <v>##</v>
      </c>
      <c r="V109" t="str">
        <f t="shared" si="3"/>
        <v>$$$</v>
      </c>
    </row>
    <row r="110" spans="1:22" hidden="1">
      <c r="A110">
        <v>106</v>
      </c>
      <c r="C110" t="s">
        <v>840</v>
      </c>
      <c r="E110">
        <v>26</v>
      </c>
      <c r="F110"/>
      <c r="G110" s="327"/>
      <c r="H110" s="322" t="s">
        <v>840</v>
      </c>
      <c r="I110" s="326" t="s">
        <v>840</v>
      </c>
      <c r="J110" t="s">
        <v>840</v>
      </c>
      <c r="K110" s="323" t="s">
        <v>2057</v>
      </c>
      <c r="L110" s="323" t="s">
        <v>2058</v>
      </c>
      <c r="M110" s="323" t="s">
        <v>840</v>
      </c>
      <c r="N110" s="129" t="s">
        <v>840</v>
      </c>
      <c r="O110" s="323" t="s">
        <v>840</v>
      </c>
      <c r="P110" s="323" t="s">
        <v>840</v>
      </c>
      <c r="U110" t="str">
        <f t="shared" si="2"/>
        <v>##</v>
      </c>
      <c r="V110" t="str">
        <f t="shared" si="3"/>
        <v>$$$</v>
      </c>
    </row>
    <row r="111" spans="1:22" hidden="1">
      <c r="A111">
        <v>107</v>
      </c>
      <c r="C111" t="s">
        <v>840</v>
      </c>
      <c r="F111"/>
      <c r="G111" s="327"/>
      <c r="H111" s="322" t="s">
        <v>840</v>
      </c>
      <c r="I111" s="326" t="s">
        <v>840</v>
      </c>
      <c r="J111" t="s">
        <v>840</v>
      </c>
      <c r="K111" s="323" t="s">
        <v>2059</v>
      </c>
      <c r="L111" s="323" t="s">
        <v>2060</v>
      </c>
      <c r="M111" s="323" t="s">
        <v>840</v>
      </c>
      <c r="N111" s="129" t="s">
        <v>840</v>
      </c>
      <c r="O111" s="323" t="s">
        <v>840</v>
      </c>
      <c r="P111" s="323" t="s">
        <v>840</v>
      </c>
      <c r="U111" t="str">
        <f t="shared" si="2"/>
        <v>##</v>
      </c>
      <c r="V111" t="str">
        <f t="shared" si="3"/>
        <v>$$$</v>
      </c>
    </row>
    <row r="112" spans="1:22">
      <c r="A112">
        <v>108</v>
      </c>
      <c r="C112">
        <v>24260791</v>
      </c>
      <c r="D112">
        <v>24</v>
      </c>
      <c r="E112">
        <v>26</v>
      </c>
      <c r="F112">
        <v>791</v>
      </c>
      <c r="G112" s="327"/>
      <c r="H112" s="322">
        <v>45563</v>
      </c>
      <c r="I112" s="326">
        <v>45563</v>
      </c>
      <c r="J112">
        <v>1</v>
      </c>
      <c r="K112" s="325" t="s">
        <v>2061</v>
      </c>
      <c r="L112" s="325" t="s">
        <v>2062</v>
      </c>
      <c r="M112" s="323">
        <v>263080</v>
      </c>
      <c r="N112" s="129">
        <v>6</v>
      </c>
      <c r="O112" s="323" t="s">
        <v>1825</v>
      </c>
      <c r="P112" s="323" t="s">
        <v>1995</v>
      </c>
      <c r="Q112">
        <v>1</v>
      </c>
      <c r="R112">
        <v>6</v>
      </c>
      <c r="S112" t="s">
        <v>871</v>
      </c>
      <c r="U112" t="str">
        <f t="shared" si="2"/>
        <v/>
      </c>
      <c r="V112" t="str">
        <f t="shared" si="3"/>
        <v/>
      </c>
    </row>
    <row r="113" spans="1:22">
      <c r="A113">
        <v>109</v>
      </c>
      <c r="C113">
        <v>24260792</v>
      </c>
      <c r="D113">
        <v>24</v>
      </c>
      <c r="E113">
        <v>26</v>
      </c>
      <c r="F113">
        <v>792</v>
      </c>
      <c r="G113" s="327"/>
      <c r="H113" s="322">
        <v>45627</v>
      </c>
      <c r="I113" s="326">
        <v>45627</v>
      </c>
      <c r="J113">
        <v>2</v>
      </c>
      <c r="K113" s="323" t="s">
        <v>2061</v>
      </c>
      <c r="L113" s="323" t="s">
        <v>2062</v>
      </c>
      <c r="M113" s="323">
        <v>263080</v>
      </c>
      <c r="N113" s="129">
        <v>6</v>
      </c>
      <c r="O113" s="323" t="s">
        <v>1825</v>
      </c>
      <c r="P113" s="323" t="s">
        <v>1995</v>
      </c>
      <c r="Q113">
        <v>1</v>
      </c>
      <c r="R113">
        <v>6</v>
      </c>
      <c r="S113" t="s">
        <v>871</v>
      </c>
      <c r="U113" t="str">
        <f t="shared" si="2"/>
        <v/>
      </c>
      <c r="V113" t="str">
        <f t="shared" si="3"/>
        <v/>
      </c>
    </row>
    <row r="114" spans="1:22" hidden="1">
      <c r="A114">
        <v>110</v>
      </c>
      <c r="C114" t="s">
        <v>840</v>
      </c>
      <c r="F114"/>
      <c r="G114"/>
      <c r="H114" s="322" t="s">
        <v>840</v>
      </c>
      <c r="I114" s="324" t="s">
        <v>840</v>
      </c>
      <c r="J114" t="s">
        <v>840</v>
      </c>
      <c r="K114" s="323" t="s">
        <v>2063</v>
      </c>
      <c r="L114" s="323" t="s">
        <v>2064</v>
      </c>
      <c r="M114" s="323" t="s">
        <v>840</v>
      </c>
      <c r="N114" s="129" t="s">
        <v>840</v>
      </c>
      <c r="O114" s="323" t="s">
        <v>840</v>
      </c>
      <c r="P114" s="323" t="s">
        <v>840</v>
      </c>
      <c r="U114" t="str">
        <f t="shared" si="2"/>
        <v>##</v>
      </c>
      <c r="V114" t="str">
        <f t="shared" si="3"/>
        <v>$$$</v>
      </c>
    </row>
    <row r="115" spans="1:22">
      <c r="A115">
        <v>111</v>
      </c>
      <c r="B115">
        <v>77</v>
      </c>
      <c r="C115">
        <v>24260781</v>
      </c>
      <c r="D115">
        <v>24</v>
      </c>
      <c r="E115">
        <v>26</v>
      </c>
      <c r="F115">
        <v>781</v>
      </c>
      <c r="G115" s="327"/>
      <c r="H115" s="322">
        <v>45452</v>
      </c>
      <c r="I115" s="326">
        <v>45452</v>
      </c>
      <c r="J115">
        <v>40</v>
      </c>
      <c r="K115" s="323" t="s">
        <v>2065</v>
      </c>
      <c r="L115" s="323" t="s">
        <v>2066</v>
      </c>
      <c r="M115" s="323">
        <v>263080</v>
      </c>
      <c r="N115" s="129">
        <v>6</v>
      </c>
      <c r="O115" s="323" t="s">
        <v>1825</v>
      </c>
      <c r="P115" s="323" t="s">
        <v>1995</v>
      </c>
      <c r="Q115">
        <v>1</v>
      </c>
      <c r="R115">
        <v>6</v>
      </c>
      <c r="S115" t="s">
        <v>871</v>
      </c>
      <c r="U115" t="str">
        <f t="shared" si="2"/>
        <v/>
      </c>
      <c r="V115" t="str">
        <f t="shared" si="3"/>
        <v/>
      </c>
    </row>
    <row r="116" spans="1:22" hidden="1">
      <c r="A116">
        <v>112</v>
      </c>
      <c r="B116">
        <v>78</v>
      </c>
      <c r="C116" t="s">
        <v>840</v>
      </c>
      <c r="F116"/>
      <c r="G116" s="327"/>
      <c r="H116" s="322" t="s">
        <v>840</v>
      </c>
      <c r="I116" s="326" t="s">
        <v>840</v>
      </c>
      <c r="J116" t="s">
        <v>840</v>
      </c>
      <c r="K116" s="323" t="s">
        <v>2067</v>
      </c>
      <c r="L116" s="323" t="s">
        <v>2068</v>
      </c>
      <c r="M116" s="323" t="s">
        <v>840</v>
      </c>
      <c r="N116" s="129" t="s">
        <v>840</v>
      </c>
      <c r="O116" s="323" t="s">
        <v>840</v>
      </c>
      <c r="P116" s="323" t="s">
        <v>840</v>
      </c>
      <c r="U116" t="str">
        <f t="shared" si="2"/>
        <v>##</v>
      </c>
      <c r="V116" t="str">
        <f t="shared" si="3"/>
        <v>$$$</v>
      </c>
    </row>
    <row r="117" spans="1:22">
      <c r="A117">
        <v>113</v>
      </c>
      <c r="B117">
        <v>79</v>
      </c>
      <c r="C117">
        <v>24260783</v>
      </c>
      <c r="D117">
        <v>24</v>
      </c>
      <c r="E117">
        <v>26</v>
      </c>
      <c r="F117">
        <v>783</v>
      </c>
      <c r="G117" s="327"/>
      <c r="H117" s="322">
        <v>45542</v>
      </c>
      <c r="I117" s="326">
        <v>45542</v>
      </c>
      <c r="J117">
        <v>57</v>
      </c>
      <c r="K117" s="323" t="s">
        <v>2069</v>
      </c>
      <c r="L117" s="323" t="s">
        <v>873</v>
      </c>
      <c r="M117" s="323">
        <v>263080</v>
      </c>
      <c r="N117" s="129">
        <v>6</v>
      </c>
      <c r="O117" s="323" t="s">
        <v>1825</v>
      </c>
      <c r="P117" s="323" t="s">
        <v>1995</v>
      </c>
      <c r="Q117">
        <v>1</v>
      </c>
      <c r="R117">
        <v>6</v>
      </c>
      <c r="S117" t="s">
        <v>871</v>
      </c>
      <c r="U117" t="str">
        <f t="shared" si="2"/>
        <v/>
      </c>
      <c r="V117" t="str">
        <f t="shared" si="3"/>
        <v/>
      </c>
    </row>
    <row r="118" spans="1:22" hidden="1">
      <c r="A118">
        <v>114</v>
      </c>
      <c r="B118">
        <v>80</v>
      </c>
      <c r="C118">
        <v>24260783</v>
      </c>
      <c r="D118">
        <v>24</v>
      </c>
      <c r="E118">
        <v>26</v>
      </c>
      <c r="F118">
        <v>783</v>
      </c>
      <c r="G118"/>
      <c r="H118" s="322">
        <v>45543</v>
      </c>
      <c r="I118" s="324">
        <v>45543</v>
      </c>
      <c r="J118">
        <v>57</v>
      </c>
      <c r="K118" s="129" t="s">
        <v>2069</v>
      </c>
      <c r="L118" s="129" t="s">
        <v>873</v>
      </c>
      <c r="M118" s="323">
        <v>263080</v>
      </c>
      <c r="N118" s="129">
        <v>6</v>
      </c>
      <c r="O118" s="323" t="s">
        <v>1825</v>
      </c>
      <c r="P118" s="323" t="s">
        <v>1995</v>
      </c>
      <c r="Q118">
        <v>6</v>
      </c>
      <c r="R118">
        <v>6</v>
      </c>
      <c r="S118" t="s">
        <v>871</v>
      </c>
      <c r="U118" t="str">
        <f t="shared" si="2"/>
        <v>##</v>
      </c>
      <c r="V118" t="str">
        <f t="shared" si="3"/>
        <v/>
      </c>
    </row>
    <row r="119" spans="1:22">
      <c r="A119">
        <v>115</v>
      </c>
      <c r="C119">
        <v>24260785</v>
      </c>
      <c r="D119">
        <v>24</v>
      </c>
      <c r="E119">
        <v>26</v>
      </c>
      <c r="F119">
        <v>785</v>
      </c>
      <c r="G119" s="327"/>
      <c r="H119" s="322">
        <v>45473</v>
      </c>
      <c r="I119" s="324">
        <v>45473</v>
      </c>
      <c r="J119">
        <v>4</v>
      </c>
      <c r="K119" s="323" t="s">
        <v>2070</v>
      </c>
      <c r="L119" s="323" t="s">
        <v>2071</v>
      </c>
      <c r="M119" s="323">
        <v>263080</v>
      </c>
      <c r="N119" s="129">
        <v>6</v>
      </c>
      <c r="O119" s="323" t="s">
        <v>1825</v>
      </c>
      <c r="P119" s="323" t="s">
        <v>1995</v>
      </c>
      <c r="Q119">
        <v>1</v>
      </c>
      <c r="R119">
        <v>6</v>
      </c>
      <c r="S119" t="s">
        <v>871</v>
      </c>
      <c r="U119" t="str">
        <f t="shared" si="2"/>
        <v/>
      </c>
      <c r="V119" t="str">
        <f t="shared" si="3"/>
        <v/>
      </c>
    </row>
    <row r="120" spans="1:22">
      <c r="A120">
        <v>116</v>
      </c>
      <c r="B120">
        <v>82</v>
      </c>
      <c r="C120">
        <v>24260786</v>
      </c>
      <c r="D120">
        <v>24</v>
      </c>
      <c r="E120">
        <v>26</v>
      </c>
      <c r="F120">
        <v>786</v>
      </c>
      <c r="G120" s="327"/>
      <c r="H120" s="322">
        <v>45501</v>
      </c>
      <c r="I120" s="326">
        <v>45501</v>
      </c>
      <c r="J120">
        <v>4</v>
      </c>
      <c r="K120" s="323" t="s">
        <v>2072</v>
      </c>
      <c r="L120" s="323" t="s">
        <v>2073</v>
      </c>
      <c r="M120" s="323">
        <v>263080</v>
      </c>
      <c r="N120" s="129">
        <v>6</v>
      </c>
      <c r="O120" s="323" t="s">
        <v>1825</v>
      </c>
      <c r="P120" s="323" t="s">
        <v>1995</v>
      </c>
      <c r="Q120">
        <v>1</v>
      </c>
      <c r="R120">
        <v>6</v>
      </c>
      <c r="S120" t="s">
        <v>871</v>
      </c>
      <c r="U120" t="str">
        <f t="shared" si="2"/>
        <v/>
      </c>
      <c r="V120" t="str">
        <f t="shared" si="3"/>
        <v/>
      </c>
    </row>
    <row r="121" spans="1:22">
      <c r="A121">
        <v>117</v>
      </c>
      <c r="C121">
        <v>24260787</v>
      </c>
      <c r="D121">
        <v>24</v>
      </c>
      <c r="E121">
        <v>26</v>
      </c>
      <c r="F121">
        <v>787</v>
      </c>
      <c r="G121" s="327"/>
      <c r="H121" s="322">
        <v>45402</v>
      </c>
      <c r="I121" s="326">
        <v>45402</v>
      </c>
      <c r="J121">
        <v>1</v>
      </c>
      <c r="K121" s="323" t="s">
        <v>2074</v>
      </c>
      <c r="L121" s="323" t="s">
        <v>2075</v>
      </c>
      <c r="M121" s="323">
        <v>263080</v>
      </c>
      <c r="N121" s="129">
        <v>6</v>
      </c>
      <c r="O121" s="323" t="s">
        <v>1825</v>
      </c>
      <c r="P121" s="323" t="s">
        <v>1995</v>
      </c>
      <c r="Q121">
        <v>1</v>
      </c>
      <c r="R121">
        <v>6</v>
      </c>
      <c r="S121" t="s">
        <v>871</v>
      </c>
      <c r="U121" t="str">
        <f t="shared" si="2"/>
        <v/>
      </c>
      <c r="V121" t="str">
        <f t="shared" si="3"/>
        <v/>
      </c>
    </row>
    <row r="122" spans="1:22">
      <c r="A122">
        <v>118</v>
      </c>
      <c r="C122">
        <v>24260788</v>
      </c>
      <c r="D122">
        <v>24</v>
      </c>
      <c r="E122">
        <v>26</v>
      </c>
      <c r="F122">
        <v>788</v>
      </c>
      <c r="G122" s="327"/>
      <c r="H122" s="322">
        <v>45437</v>
      </c>
      <c r="I122" s="326">
        <v>45437</v>
      </c>
      <c r="J122">
        <v>2</v>
      </c>
      <c r="K122" s="323" t="s">
        <v>2074</v>
      </c>
      <c r="L122" s="323" t="s">
        <v>2075</v>
      </c>
      <c r="M122" s="323">
        <v>263080</v>
      </c>
      <c r="N122" s="129">
        <v>6</v>
      </c>
      <c r="O122" s="323" t="s">
        <v>1825</v>
      </c>
      <c r="P122" s="323" t="s">
        <v>1995</v>
      </c>
      <c r="Q122">
        <v>1</v>
      </c>
      <c r="R122">
        <v>6</v>
      </c>
      <c r="S122" t="s">
        <v>871</v>
      </c>
      <c r="U122" t="str">
        <f t="shared" si="2"/>
        <v/>
      </c>
      <c r="V122" t="str">
        <f t="shared" si="3"/>
        <v/>
      </c>
    </row>
    <row r="123" spans="1:22">
      <c r="A123">
        <v>119</v>
      </c>
      <c r="C123">
        <v>24260789</v>
      </c>
      <c r="D123">
        <v>24</v>
      </c>
      <c r="E123">
        <v>26</v>
      </c>
      <c r="F123">
        <v>789</v>
      </c>
      <c r="G123"/>
      <c r="H123" s="322">
        <v>45598</v>
      </c>
      <c r="I123" s="326">
        <v>45598</v>
      </c>
      <c r="J123">
        <v>3</v>
      </c>
      <c r="K123" s="323" t="s">
        <v>2074</v>
      </c>
      <c r="L123" s="323" t="s">
        <v>2075</v>
      </c>
      <c r="M123" s="323">
        <v>263080</v>
      </c>
      <c r="N123" s="129">
        <v>6</v>
      </c>
      <c r="O123" s="323" t="s">
        <v>1825</v>
      </c>
      <c r="P123" s="323" t="s">
        <v>1995</v>
      </c>
      <c r="Q123">
        <v>1</v>
      </c>
      <c r="R123">
        <v>6</v>
      </c>
      <c r="S123" t="s">
        <v>871</v>
      </c>
      <c r="U123" t="str">
        <f t="shared" si="2"/>
        <v/>
      </c>
      <c r="V123" t="str">
        <f t="shared" si="3"/>
        <v/>
      </c>
    </row>
    <row r="124" spans="1:22">
      <c r="A124">
        <v>120</v>
      </c>
      <c r="C124">
        <v>25260790</v>
      </c>
      <c r="D124">
        <v>25</v>
      </c>
      <c r="E124">
        <v>26</v>
      </c>
      <c r="F124">
        <v>790</v>
      </c>
      <c r="G124" s="327"/>
      <c r="H124" s="322">
        <v>45732</v>
      </c>
      <c r="I124" s="326">
        <v>45732</v>
      </c>
      <c r="J124">
        <v>4</v>
      </c>
      <c r="K124" s="323" t="s">
        <v>2074</v>
      </c>
      <c r="L124" s="323" t="s">
        <v>2075</v>
      </c>
      <c r="M124" s="323">
        <v>263080</v>
      </c>
      <c r="N124" s="129">
        <v>6</v>
      </c>
      <c r="O124" s="323" t="s">
        <v>1825</v>
      </c>
      <c r="P124" s="323" t="s">
        <v>1995</v>
      </c>
      <c r="Q124">
        <v>1</v>
      </c>
      <c r="R124">
        <v>6</v>
      </c>
      <c r="S124" t="s">
        <v>871</v>
      </c>
      <c r="U124" t="str">
        <f t="shared" si="2"/>
        <v/>
      </c>
      <c r="V124" t="str">
        <f t="shared" si="3"/>
        <v/>
      </c>
    </row>
    <row r="125" spans="1:22" hidden="1">
      <c r="A125">
        <v>121</v>
      </c>
      <c r="B125">
        <v>85</v>
      </c>
      <c r="F125">
        <v>801</v>
      </c>
      <c r="G125" s="327"/>
      <c r="H125" s="322" t="s">
        <v>840</v>
      </c>
      <c r="I125" s="326" t="s">
        <v>840</v>
      </c>
      <c r="J125" t="s">
        <v>840</v>
      </c>
      <c r="K125" s="323" t="s">
        <v>2076</v>
      </c>
      <c r="L125" s="323" t="s">
        <v>2077</v>
      </c>
      <c r="M125" s="323" t="s">
        <v>840</v>
      </c>
      <c r="N125" s="129" t="s">
        <v>840</v>
      </c>
      <c r="O125" s="323" t="s">
        <v>840</v>
      </c>
      <c r="P125" s="323" t="s">
        <v>840</v>
      </c>
      <c r="Q125">
        <v>1</v>
      </c>
      <c r="R125">
        <v>7</v>
      </c>
      <c r="S125" t="s">
        <v>874</v>
      </c>
      <c r="U125" t="str">
        <f t="shared" si="2"/>
        <v>##</v>
      </c>
      <c r="V125" t="str">
        <f t="shared" si="3"/>
        <v>$$$</v>
      </c>
    </row>
    <row r="126" spans="1:22">
      <c r="A126">
        <v>122</v>
      </c>
      <c r="B126">
        <v>86</v>
      </c>
      <c r="C126">
        <v>24260802</v>
      </c>
      <c r="D126">
        <v>24</v>
      </c>
      <c r="E126">
        <v>26</v>
      </c>
      <c r="F126">
        <v>802</v>
      </c>
      <c r="G126" s="327"/>
      <c r="H126" s="322">
        <v>45529</v>
      </c>
      <c r="I126" s="326">
        <v>45529</v>
      </c>
      <c r="J126">
        <v>58</v>
      </c>
      <c r="K126" s="323" t="s">
        <v>2078</v>
      </c>
      <c r="L126" s="323" t="s">
        <v>2079</v>
      </c>
      <c r="M126" s="323">
        <v>263080</v>
      </c>
      <c r="N126" s="129">
        <v>6</v>
      </c>
      <c r="O126" s="323" t="s">
        <v>1825</v>
      </c>
      <c r="P126" s="323" t="s">
        <v>2080</v>
      </c>
      <c r="Q126">
        <v>1</v>
      </c>
      <c r="R126">
        <v>7</v>
      </c>
      <c r="S126" t="s">
        <v>874</v>
      </c>
      <c r="U126" t="str">
        <f t="shared" si="2"/>
        <v/>
      </c>
      <c r="V126" t="str">
        <f t="shared" si="3"/>
        <v/>
      </c>
    </row>
    <row r="127" spans="1:22" hidden="1">
      <c r="A127">
        <v>123</v>
      </c>
      <c r="C127" t="s">
        <v>840</v>
      </c>
      <c r="E127">
        <v>26</v>
      </c>
      <c r="F127">
        <v>803</v>
      </c>
      <c r="G127" s="327"/>
      <c r="H127" s="322" t="s">
        <v>840</v>
      </c>
      <c r="I127" s="326" t="s">
        <v>840</v>
      </c>
      <c r="J127" t="s">
        <v>840</v>
      </c>
      <c r="K127" s="323" t="s">
        <v>2081</v>
      </c>
      <c r="L127" s="323" t="s">
        <v>159</v>
      </c>
      <c r="M127" s="323" t="s">
        <v>840</v>
      </c>
      <c r="N127" s="129" t="s">
        <v>840</v>
      </c>
      <c r="O127" s="323" t="s">
        <v>840</v>
      </c>
      <c r="P127" s="323" t="s">
        <v>840</v>
      </c>
      <c r="Q127">
        <v>1</v>
      </c>
      <c r="R127">
        <v>7</v>
      </c>
      <c r="S127" t="s">
        <v>874</v>
      </c>
      <c r="U127" t="str">
        <f t="shared" si="2"/>
        <v>##</v>
      </c>
      <c r="V127" t="str">
        <f t="shared" si="3"/>
        <v>$$$</v>
      </c>
    </row>
    <row r="128" spans="1:22" hidden="1">
      <c r="A128">
        <v>124</v>
      </c>
      <c r="C128" t="s">
        <v>840</v>
      </c>
      <c r="F128"/>
      <c r="G128" s="327"/>
      <c r="H128" s="322" t="s">
        <v>840</v>
      </c>
      <c r="I128" s="326" t="s">
        <v>840</v>
      </c>
      <c r="J128" t="s">
        <v>840</v>
      </c>
      <c r="K128" s="323"/>
      <c r="L128" s="323"/>
      <c r="M128" s="323" t="s">
        <v>840</v>
      </c>
      <c r="N128" s="129" t="s">
        <v>840</v>
      </c>
      <c r="O128" s="323" t="s">
        <v>840</v>
      </c>
      <c r="P128" s="323" t="s">
        <v>840</v>
      </c>
      <c r="U128" t="str">
        <f t="shared" si="2"/>
        <v>##</v>
      </c>
      <c r="V128" t="str">
        <f t="shared" si="3"/>
        <v>$$$</v>
      </c>
    </row>
    <row r="129" spans="1:22" hidden="1">
      <c r="A129">
        <v>125</v>
      </c>
      <c r="C129" t="s">
        <v>840</v>
      </c>
      <c r="F129"/>
      <c r="G129" s="327"/>
      <c r="H129" s="322" t="s">
        <v>840</v>
      </c>
      <c r="I129" s="326" t="s">
        <v>840</v>
      </c>
      <c r="J129" t="s">
        <v>840</v>
      </c>
      <c r="K129" s="323"/>
      <c r="L129" s="323"/>
      <c r="M129" s="323" t="s">
        <v>840</v>
      </c>
      <c r="N129" s="129" t="s">
        <v>840</v>
      </c>
      <c r="O129" s="323" t="s">
        <v>840</v>
      </c>
      <c r="P129" s="323" t="s">
        <v>840</v>
      </c>
      <c r="U129" t="str">
        <f t="shared" si="2"/>
        <v>##</v>
      </c>
      <c r="V129" t="str">
        <f t="shared" si="3"/>
        <v>$$$</v>
      </c>
    </row>
    <row r="130" spans="1:22" hidden="1">
      <c r="A130">
        <v>126</v>
      </c>
      <c r="C130" t="s">
        <v>840</v>
      </c>
      <c r="F130"/>
      <c r="G130" s="327"/>
      <c r="H130" s="322" t="s">
        <v>840</v>
      </c>
      <c r="I130" s="326" t="s">
        <v>840</v>
      </c>
      <c r="J130" t="s">
        <v>840</v>
      </c>
      <c r="K130" s="323"/>
      <c r="L130" s="323"/>
      <c r="M130" s="323" t="s">
        <v>840</v>
      </c>
      <c r="N130" s="129" t="s">
        <v>840</v>
      </c>
      <c r="O130" s="323" t="s">
        <v>840</v>
      </c>
      <c r="P130" s="323" t="s">
        <v>840</v>
      </c>
      <c r="U130" t="str">
        <f t="shared" si="2"/>
        <v>##</v>
      </c>
      <c r="V130" t="str">
        <f t="shared" si="3"/>
        <v>$$$</v>
      </c>
    </row>
    <row r="131" spans="1:22" hidden="1">
      <c r="A131">
        <v>127</v>
      </c>
      <c r="C131" t="s">
        <v>840</v>
      </c>
      <c r="F131"/>
      <c r="G131" s="327"/>
      <c r="H131" s="322" t="s">
        <v>840</v>
      </c>
      <c r="I131" s="326" t="s">
        <v>840</v>
      </c>
      <c r="J131" t="s">
        <v>840</v>
      </c>
      <c r="K131" s="323"/>
      <c r="L131" s="323"/>
      <c r="M131" s="323" t="s">
        <v>840</v>
      </c>
      <c r="N131" s="129" t="s">
        <v>840</v>
      </c>
      <c r="O131" s="323" t="s">
        <v>840</v>
      </c>
      <c r="P131" s="323" t="s">
        <v>840</v>
      </c>
      <c r="U131" t="str">
        <f t="shared" si="2"/>
        <v>##</v>
      </c>
      <c r="V131" t="str">
        <f t="shared" si="3"/>
        <v>$$$</v>
      </c>
    </row>
    <row r="132" spans="1:22" hidden="1">
      <c r="A132">
        <v>128</v>
      </c>
      <c r="C132" t="s">
        <v>840</v>
      </c>
      <c r="F132"/>
      <c r="G132"/>
      <c r="H132" s="322" t="s">
        <v>840</v>
      </c>
      <c r="I132" s="324" t="s">
        <v>840</v>
      </c>
      <c r="J132" t="s">
        <v>840</v>
      </c>
      <c r="K132" s="325"/>
      <c r="L132" s="323"/>
      <c r="M132" s="323" t="s">
        <v>840</v>
      </c>
      <c r="N132" s="129" t="s">
        <v>840</v>
      </c>
      <c r="O132" s="323" t="s">
        <v>840</v>
      </c>
      <c r="P132" s="323" t="s">
        <v>840</v>
      </c>
      <c r="U132" t="str">
        <f t="shared" si="2"/>
        <v>##</v>
      </c>
      <c r="V132" t="str">
        <f t="shared" si="3"/>
        <v>$$$</v>
      </c>
    </row>
    <row r="133" spans="1:22" hidden="1">
      <c r="A133">
        <v>129</v>
      </c>
      <c r="C133" t="s">
        <v>840</v>
      </c>
      <c r="F133"/>
      <c r="G133" s="327"/>
      <c r="H133" s="322" t="s">
        <v>840</v>
      </c>
      <c r="I133" s="326" t="s">
        <v>840</v>
      </c>
      <c r="J133" t="s">
        <v>840</v>
      </c>
      <c r="K133" s="323"/>
      <c r="L133" s="323"/>
      <c r="M133" s="323" t="s">
        <v>840</v>
      </c>
      <c r="N133" s="129" t="s">
        <v>840</v>
      </c>
      <c r="O133" s="323" t="s">
        <v>840</v>
      </c>
      <c r="P133" s="323" t="s">
        <v>840</v>
      </c>
      <c r="U133" t="str">
        <f t="shared" si="2"/>
        <v>##</v>
      </c>
      <c r="V133" t="str">
        <f t="shared" si="3"/>
        <v>$$$</v>
      </c>
    </row>
    <row r="134" spans="1:22" hidden="1">
      <c r="A134">
        <v>130</v>
      </c>
      <c r="C134" t="s">
        <v>840</v>
      </c>
      <c r="F134"/>
      <c r="G134"/>
      <c r="H134" s="322" t="s">
        <v>840</v>
      </c>
      <c r="I134" s="326" t="s">
        <v>840</v>
      </c>
      <c r="J134" t="s">
        <v>840</v>
      </c>
      <c r="K134" s="323"/>
      <c r="L134" s="323"/>
      <c r="M134" s="323" t="s">
        <v>840</v>
      </c>
      <c r="N134" s="129" t="s">
        <v>840</v>
      </c>
      <c r="O134" s="323" t="s">
        <v>840</v>
      </c>
      <c r="P134" s="323" t="s">
        <v>840</v>
      </c>
      <c r="U134" t="str">
        <f t="shared" ref="U134:U197" si="4">IF(C134="","##",IF(C134=C133,"##",""))</f>
        <v>##</v>
      </c>
      <c r="V134" t="str">
        <f t="shared" ref="V134:V197" si="5">IF(C134="","$$$","")</f>
        <v>$$$</v>
      </c>
    </row>
    <row r="135" spans="1:22">
      <c r="A135">
        <v>131</v>
      </c>
      <c r="B135">
        <v>87</v>
      </c>
      <c r="C135">
        <v>24260821</v>
      </c>
      <c r="D135">
        <v>24</v>
      </c>
      <c r="E135">
        <v>26</v>
      </c>
      <c r="F135">
        <v>821</v>
      </c>
      <c r="G135" s="327"/>
      <c r="H135" s="322">
        <v>45438</v>
      </c>
      <c r="I135" s="326">
        <v>45438</v>
      </c>
      <c r="J135" t="s">
        <v>840</v>
      </c>
      <c r="K135" s="323" t="s">
        <v>2082</v>
      </c>
      <c r="L135" s="323" t="s">
        <v>1935</v>
      </c>
      <c r="M135" s="323">
        <v>262020</v>
      </c>
      <c r="N135" s="129">
        <v>2</v>
      </c>
      <c r="O135" s="323" t="s">
        <v>847</v>
      </c>
      <c r="P135" s="323" t="s">
        <v>1991</v>
      </c>
      <c r="Q135">
        <v>1</v>
      </c>
      <c r="R135">
        <v>8</v>
      </c>
      <c r="S135" t="s">
        <v>875</v>
      </c>
      <c r="U135" t="str">
        <f t="shared" si="4"/>
        <v/>
      </c>
      <c r="V135" t="str">
        <f t="shared" si="5"/>
        <v/>
      </c>
    </row>
    <row r="136" spans="1:22">
      <c r="A136">
        <v>132</v>
      </c>
      <c r="B136">
        <v>88</v>
      </c>
      <c r="C136">
        <v>24260822</v>
      </c>
      <c r="D136">
        <v>24</v>
      </c>
      <c r="E136">
        <v>26</v>
      </c>
      <c r="F136">
        <v>822</v>
      </c>
      <c r="G136" s="327"/>
      <c r="H136" s="322">
        <v>45536</v>
      </c>
      <c r="I136" s="326">
        <v>45536</v>
      </c>
      <c r="J136">
        <v>43</v>
      </c>
      <c r="K136" s="325" t="s">
        <v>2083</v>
      </c>
      <c r="L136" s="323" t="s">
        <v>2084</v>
      </c>
      <c r="M136" s="325">
        <v>262020</v>
      </c>
      <c r="N136" s="129">
        <v>2</v>
      </c>
      <c r="O136" s="323" t="s">
        <v>847</v>
      </c>
      <c r="P136" s="323" t="s">
        <v>1991</v>
      </c>
      <c r="Q136">
        <v>1</v>
      </c>
      <c r="R136">
        <v>8</v>
      </c>
      <c r="S136" t="s">
        <v>875</v>
      </c>
      <c r="U136" t="str">
        <f t="shared" si="4"/>
        <v/>
      </c>
      <c r="V136" t="str">
        <f t="shared" si="5"/>
        <v/>
      </c>
    </row>
    <row r="137" spans="1:22">
      <c r="A137">
        <v>133</v>
      </c>
      <c r="B137">
        <v>89</v>
      </c>
      <c r="C137">
        <v>24260823</v>
      </c>
      <c r="D137">
        <v>24</v>
      </c>
      <c r="E137">
        <v>26</v>
      </c>
      <c r="F137">
        <v>823</v>
      </c>
      <c r="G137" s="327"/>
      <c r="H137" s="322">
        <v>45410</v>
      </c>
      <c r="I137" s="326">
        <v>45410</v>
      </c>
      <c r="J137">
        <v>1</v>
      </c>
      <c r="K137" s="323" t="s">
        <v>2085</v>
      </c>
      <c r="L137" s="323" t="s">
        <v>2086</v>
      </c>
      <c r="M137" s="325">
        <v>262020</v>
      </c>
      <c r="N137" s="129">
        <v>2</v>
      </c>
      <c r="O137" s="323" t="s">
        <v>847</v>
      </c>
      <c r="P137" s="323" t="s">
        <v>1991</v>
      </c>
      <c r="Q137">
        <v>1</v>
      </c>
      <c r="R137">
        <v>8</v>
      </c>
      <c r="S137" t="s">
        <v>875</v>
      </c>
      <c r="U137" t="str">
        <f t="shared" si="4"/>
        <v/>
      </c>
      <c r="V137" t="str">
        <f t="shared" si="5"/>
        <v/>
      </c>
    </row>
    <row r="138" spans="1:22">
      <c r="A138">
        <v>134</v>
      </c>
      <c r="B138">
        <v>90</v>
      </c>
      <c r="C138">
        <v>24260824</v>
      </c>
      <c r="D138">
        <v>24</v>
      </c>
      <c r="E138">
        <v>26</v>
      </c>
      <c r="F138">
        <v>824</v>
      </c>
      <c r="G138" s="327"/>
      <c r="H138" s="322">
        <v>45494</v>
      </c>
      <c r="I138" s="326">
        <v>45494</v>
      </c>
      <c r="J138">
        <v>2</v>
      </c>
      <c r="K138" s="323" t="s">
        <v>2085</v>
      </c>
      <c r="L138" s="323" t="s">
        <v>2086</v>
      </c>
      <c r="M138" s="325">
        <v>262020</v>
      </c>
      <c r="N138" s="129">
        <v>2</v>
      </c>
      <c r="O138" s="323" t="s">
        <v>847</v>
      </c>
      <c r="P138" s="323" t="s">
        <v>847</v>
      </c>
      <c r="Q138">
        <v>1</v>
      </c>
      <c r="R138">
        <v>8</v>
      </c>
      <c r="S138" t="s">
        <v>875</v>
      </c>
      <c r="U138" t="str">
        <f t="shared" si="4"/>
        <v/>
      </c>
      <c r="V138" t="str">
        <f t="shared" si="5"/>
        <v/>
      </c>
    </row>
    <row r="139" spans="1:22">
      <c r="A139">
        <v>135</v>
      </c>
      <c r="B139">
        <v>91</v>
      </c>
      <c r="C139">
        <v>24260825</v>
      </c>
      <c r="D139">
        <v>24</v>
      </c>
      <c r="E139">
        <v>26</v>
      </c>
      <c r="F139">
        <v>825</v>
      </c>
      <c r="G139" s="327"/>
      <c r="H139" s="322">
        <v>45598</v>
      </c>
      <c r="I139" s="324">
        <v>45598</v>
      </c>
      <c r="J139">
        <v>3</v>
      </c>
      <c r="K139" s="323" t="s">
        <v>2085</v>
      </c>
      <c r="L139" s="323" t="s">
        <v>2087</v>
      </c>
      <c r="M139" s="323">
        <v>262020</v>
      </c>
      <c r="N139" s="129">
        <v>2</v>
      </c>
      <c r="O139" s="323" t="s">
        <v>847</v>
      </c>
      <c r="P139" s="323" t="s">
        <v>1991</v>
      </c>
      <c r="Q139">
        <v>1</v>
      </c>
      <c r="R139">
        <v>8</v>
      </c>
      <c r="S139" t="s">
        <v>875</v>
      </c>
      <c r="U139" t="str">
        <f t="shared" si="4"/>
        <v/>
      </c>
      <c r="V139" t="str">
        <f t="shared" si="5"/>
        <v/>
      </c>
    </row>
    <row r="140" spans="1:22" hidden="1">
      <c r="A140">
        <v>136</v>
      </c>
      <c r="B140">
        <v>92</v>
      </c>
      <c r="C140" t="s">
        <v>840</v>
      </c>
      <c r="F140">
        <v>826</v>
      </c>
      <c r="G140" s="327"/>
      <c r="H140" s="322" t="s">
        <v>840</v>
      </c>
      <c r="I140" s="326" t="s">
        <v>840</v>
      </c>
      <c r="J140" t="s">
        <v>840</v>
      </c>
      <c r="K140" s="323" t="s">
        <v>876</v>
      </c>
      <c r="L140" s="323" t="s">
        <v>876</v>
      </c>
      <c r="M140" s="323" t="s">
        <v>840</v>
      </c>
      <c r="N140" s="129" t="s">
        <v>840</v>
      </c>
      <c r="O140" s="323" t="s">
        <v>840</v>
      </c>
      <c r="P140" s="323" t="s">
        <v>840</v>
      </c>
      <c r="Q140">
        <v>1</v>
      </c>
      <c r="R140">
        <v>8</v>
      </c>
      <c r="S140" t="s">
        <v>875</v>
      </c>
      <c r="U140" t="str">
        <f t="shared" si="4"/>
        <v>##</v>
      </c>
      <c r="V140" t="str">
        <f t="shared" si="5"/>
        <v>$$$</v>
      </c>
    </row>
    <row r="141" spans="1:22" hidden="1">
      <c r="A141">
        <v>137</v>
      </c>
      <c r="C141" t="s">
        <v>840</v>
      </c>
      <c r="F141">
        <v>827</v>
      </c>
      <c r="G141" s="327"/>
      <c r="H141" s="322" t="s">
        <v>840</v>
      </c>
      <c r="I141" s="326" t="s">
        <v>840</v>
      </c>
      <c r="J141" t="s">
        <v>840</v>
      </c>
      <c r="K141" s="323" t="s">
        <v>2088</v>
      </c>
      <c r="L141" s="323" t="s">
        <v>2088</v>
      </c>
      <c r="M141" s="323" t="s">
        <v>840</v>
      </c>
      <c r="N141" s="129" t="s">
        <v>840</v>
      </c>
      <c r="O141" s="323" t="s">
        <v>840</v>
      </c>
      <c r="P141" s="323" t="s">
        <v>840</v>
      </c>
      <c r="Q141">
        <v>1</v>
      </c>
      <c r="R141">
        <v>8</v>
      </c>
      <c r="S141" t="s">
        <v>875</v>
      </c>
      <c r="U141" t="str">
        <f t="shared" si="4"/>
        <v>##</v>
      </c>
      <c r="V141" t="str">
        <f t="shared" si="5"/>
        <v>$$$</v>
      </c>
    </row>
    <row r="142" spans="1:22" hidden="1">
      <c r="A142">
        <v>138</v>
      </c>
      <c r="F142">
        <v>828</v>
      </c>
      <c r="G142" s="327"/>
      <c r="H142" s="322" t="s">
        <v>840</v>
      </c>
      <c r="I142" s="326" t="s">
        <v>840</v>
      </c>
      <c r="J142" t="s">
        <v>840</v>
      </c>
      <c r="K142" s="323" t="s">
        <v>2089</v>
      </c>
      <c r="L142" s="323" t="s">
        <v>2090</v>
      </c>
      <c r="M142" s="323" t="s">
        <v>840</v>
      </c>
      <c r="N142" s="129" t="s">
        <v>840</v>
      </c>
      <c r="O142" s="323" t="s">
        <v>840</v>
      </c>
      <c r="P142" s="323" t="s">
        <v>840</v>
      </c>
      <c r="Q142">
        <v>1</v>
      </c>
      <c r="R142">
        <v>8</v>
      </c>
      <c r="S142" t="s">
        <v>875</v>
      </c>
      <c r="U142" t="str">
        <f t="shared" si="4"/>
        <v>##</v>
      </c>
      <c r="V142" t="str">
        <f t="shared" si="5"/>
        <v>$$$</v>
      </c>
    </row>
    <row r="143" spans="1:22">
      <c r="A143">
        <v>139</v>
      </c>
      <c r="C143">
        <v>24260829</v>
      </c>
      <c r="D143">
        <v>24</v>
      </c>
      <c r="E143">
        <v>26</v>
      </c>
      <c r="F143">
        <v>829</v>
      </c>
      <c r="G143" s="327"/>
      <c r="H143" s="322">
        <v>45556</v>
      </c>
      <c r="I143" s="326">
        <v>45556</v>
      </c>
      <c r="J143" t="s">
        <v>840</v>
      </c>
      <c r="K143" s="323" t="s">
        <v>2091</v>
      </c>
      <c r="L143" s="323" t="s">
        <v>2092</v>
      </c>
      <c r="M143" s="325">
        <v>262020</v>
      </c>
      <c r="N143" s="129">
        <v>2</v>
      </c>
      <c r="O143" s="323" t="s">
        <v>847</v>
      </c>
      <c r="P143" s="323" t="s">
        <v>1991</v>
      </c>
      <c r="S143" t="s">
        <v>875</v>
      </c>
      <c r="U143" t="str">
        <f t="shared" si="4"/>
        <v/>
      </c>
      <c r="V143" t="str">
        <f t="shared" si="5"/>
        <v/>
      </c>
    </row>
    <row r="144" spans="1:22">
      <c r="A144">
        <v>140</v>
      </c>
      <c r="C144">
        <v>24260830</v>
      </c>
      <c r="D144">
        <v>24</v>
      </c>
      <c r="E144">
        <v>26</v>
      </c>
      <c r="F144">
        <v>830</v>
      </c>
      <c r="G144" s="327"/>
      <c r="H144" s="322">
        <v>45731</v>
      </c>
      <c r="I144" s="326">
        <v>45731</v>
      </c>
      <c r="J144" t="s">
        <v>840</v>
      </c>
      <c r="K144" s="323" t="s">
        <v>2093</v>
      </c>
      <c r="L144" s="323" t="s">
        <v>2094</v>
      </c>
      <c r="M144" s="325">
        <v>262020</v>
      </c>
      <c r="N144" s="129">
        <v>2</v>
      </c>
      <c r="O144" s="323" t="s">
        <v>847</v>
      </c>
      <c r="P144" s="323" t="s">
        <v>847</v>
      </c>
      <c r="S144" t="s">
        <v>875</v>
      </c>
      <c r="U144" t="str">
        <f t="shared" si="4"/>
        <v/>
      </c>
      <c r="V144" t="str">
        <f t="shared" si="5"/>
        <v/>
      </c>
    </row>
    <row r="145" spans="1:22">
      <c r="A145">
        <v>141</v>
      </c>
      <c r="B145">
        <v>94</v>
      </c>
      <c r="C145">
        <v>24260841</v>
      </c>
      <c r="D145">
        <v>24</v>
      </c>
      <c r="E145">
        <v>26</v>
      </c>
      <c r="F145">
        <v>841</v>
      </c>
      <c r="G145" s="327"/>
      <c r="H145" s="322">
        <v>45411</v>
      </c>
      <c r="I145" s="326">
        <v>45411</v>
      </c>
      <c r="J145" t="s">
        <v>840</v>
      </c>
      <c r="K145" s="323" t="s">
        <v>2095</v>
      </c>
      <c r="L145" s="323" t="s">
        <v>2096</v>
      </c>
      <c r="M145" s="325">
        <v>262030</v>
      </c>
      <c r="N145" s="129">
        <v>3</v>
      </c>
      <c r="O145" s="323" t="s">
        <v>850</v>
      </c>
      <c r="P145" s="323" t="s">
        <v>2003</v>
      </c>
      <c r="Q145">
        <v>1</v>
      </c>
      <c r="R145">
        <v>9</v>
      </c>
      <c r="S145" t="s">
        <v>877</v>
      </c>
      <c r="U145" t="str">
        <f t="shared" si="4"/>
        <v/>
      </c>
      <c r="V145" t="str">
        <f t="shared" si="5"/>
        <v/>
      </c>
    </row>
    <row r="146" spans="1:22">
      <c r="A146">
        <v>142</v>
      </c>
      <c r="B146">
        <v>95</v>
      </c>
      <c r="C146">
        <v>24260842</v>
      </c>
      <c r="D146">
        <v>24</v>
      </c>
      <c r="E146">
        <v>26</v>
      </c>
      <c r="F146">
        <v>842</v>
      </c>
      <c r="G146" s="327"/>
      <c r="H146" s="322">
        <v>45493</v>
      </c>
      <c r="I146" s="326">
        <v>45493</v>
      </c>
      <c r="J146">
        <v>43</v>
      </c>
      <c r="K146" s="323" t="s">
        <v>2097</v>
      </c>
      <c r="L146" s="323" t="s">
        <v>2098</v>
      </c>
      <c r="M146" s="323">
        <v>262030</v>
      </c>
      <c r="N146" s="129">
        <v>3</v>
      </c>
      <c r="O146" s="323" t="s">
        <v>850</v>
      </c>
      <c r="P146" s="323" t="s">
        <v>2003</v>
      </c>
      <c r="Q146">
        <v>1</v>
      </c>
      <c r="R146">
        <v>9</v>
      </c>
      <c r="S146" t="s">
        <v>877</v>
      </c>
      <c r="U146" t="str">
        <f t="shared" si="4"/>
        <v/>
      </c>
      <c r="V146" t="str">
        <f t="shared" si="5"/>
        <v/>
      </c>
    </row>
    <row r="147" spans="1:22">
      <c r="A147">
        <v>143</v>
      </c>
      <c r="B147">
        <v>96</v>
      </c>
      <c r="C147">
        <v>24260843</v>
      </c>
      <c r="D147">
        <v>24</v>
      </c>
      <c r="E147">
        <v>26</v>
      </c>
      <c r="F147">
        <v>843</v>
      </c>
      <c r="G147" s="327"/>
      <c r="H147" s="322">
        <v>45584</v>
      </c>
      <c r="I147" s="326">
        <v>45584</v>
      </c>
      <c r="J147" t="s">
        <v>840</v>
      </c>
      <c r="K147" s="323" t="s">
        <v>2099</v>
      </c>
      <c r="L147" s="323" t="s">
        <v>2100</v>
      </c>
      <c r="M147" s="323">
        <v>262030</v>
      </c>
      <c r="N147" s="129">
        <v>3</v>
      </c>
      <c r="O147" s="323" t="s">
        <v>850</v>
      </c>
      <c r="P147" s="323" t="s">
        <v>2003</v>
      </c>
      <c r="Q147">
        <v>1</v>
      </c>
      <c r="R147">
        <v>9</v>
      </c>
      <c r="S147" t="s">
        <v>877</v>
      </c>
      <c r="U147" t="str">
        <f t="shared" si="4"/>
        <v/>
      </c>
      <c r="V147" t="str">
        <f t="shared" si="5"/>
        <v/>
      </c>
    </row>
    <row r="148" spans="1:22" hidden="1">
      <c r="A148">
        <v>144</v>
      </c>
      <c r="B148">
        <v>97</v>
      </c>
      <c r="C148" t="s">
        <v>840</v>
      </c>
      <c r="F148">
        <v>844</v>
      </c>
      <c r="G148" s="327"/>
      <c r="H148" s="322" t="s">
        <v>840</v>
      </c>
      <c r="I148" s="326" t="s">
        <v>840</v>
      </c>
      <c r="J148" t="s">
        <v>840</v>
      </c>
      <c r="K148" s="323" t="s">
        <v>2101</v>
      </c>
      <c r="L148" s="323" t="s">
        <v>2102</v>
      </c>
      <c r="M148" s="323" t="s">
        <v>840</v>
      </c>
      <c r="N148" s="129" t="s">
        <v>840</v>
      </c>
      <c r="O148" s="323" t="s">
        <v>840</v>
      </c>
      <c r="P148" s="323" t="s">
        <v>840</v>
      </c>
      <c r="Q148">
        <v>1</v>
      </c>
      <c r="R148">
        <v>9</v>
      </c>
      <c r="S148" t="s">
        <v>877</v>
      </c>
      <c r="U148" t="str">
        <f t="shared" si="4"/>
        <v>##</v>
      </c>
      <c r="V148" t="str">
        <f t="shared" si="5"/>
        <v>$$$</v>
      </c>
    </row>
    <row r="149" spans="1:22" hidden="1">
      <c r="A149">
        <v>145</v>
      </c>
      <c r="B149">
        <v>98</v>
      </c>
      <c r="C149" t="s">
        <v>840</v>
      </c>
      <c r="F149"/>
      <c r="G149" s="327"/>
      <c r="H149" s="322" t="s">
        <v>840</v>
      </c>
      <c r="I149" s="326" t="s">
        <v>840</v>
      </c>
      <c r="J149" t="s">
        <v>840</v>
      </c>
      <c r="K149" s="323"/>
      <c r="L149" s="323"/>
      <c r="M149" s="323" t="s">
        <v>840</v>
      </c>
      <c r="N149" s="129" t="s">
        <v>840</v>
      </c>
      <c r="O149" s="323" t="s">
        <v>840</v>
      </c>
      <c r="P149" s="323" t="s">
        <v>840</v>
      </c>
      <c r="U149" t="str">
        <f t="shared" si="4"/>
        <v>##</v>
      </c>
      <c r="V149" t="str">
        <f t="shared" si="5"/>
        <v>$$$</v>
      </c>
    </row>
    <row r="150" spans="1:22" hidden="1">
      <c r="A150">
        <v>146</v>
      </c>
      <c r="C150" t="s">
        <v>840</v>
      </c>
      <c r="F150"/>
      <c r="G150" s="327"/>
      <c r="H150" s="322" t="s">
        <v>840</v>
      </c>
      <c r="I150" s="326" t="s">
        <v>840</v>
      </c>
      <c r="J150" t="s">
        <v>840</v>
      </c>
      <c r="K150" s="323"/>
      <c r="L150" s="323"/>
      <c r="M150" s="323" t="s">
        <v>840</v>
      </c>
      <c r="N150" s="129" t="s">
        <v>840</v>
      </c>
      <c r="O150" s="323" t="s">
        <v>840</v>
      </c>
      <c r="P150" s="323" t="s">
        <v>840</v>
      </c>
      <c r="U150" t="str">
        <f t="shared" si="4"/>
        <v>##</v>
      </c>
      <c r="V150" t="str">
        <f t="shared" si="5"/>
        <v>$$$</v>
      </c>
    </row>
    <row r="151" spans="1:22" hidden="1">
      <c r="A151">
        <v>147</v>
      </c>
      <c r="C151" t="s">
        <v>840</v>
      </c>
      <c r="F151"/>
      <c r="G151" s="327"/>
      <c r="H151" s="322" t="s">
        <v>840</v>
      </c>
      <c r="I151" s="326" t="s">
        <v>840</v>
      </c>
      <c r="J151" t="s">
        <v>840</v>
      </c>
      <c r="K151" s="323"/>
      <c r="L151" s="323"/>
      <c r="M151" s="323" t="s">
        <v>840</v>
      </c>
      <c r="N151" s="129" t="s">
        <v>840</v>
      </c>
      <c r="O151" s="323" t="s">
        <v>840</v>
      </c>
      <c r="P151" s="323" t="s">
        <v>840</v>
      </c>
      <c r="U151" t="str">
        <f t="shared" si="4"/>
        <v>##</v>
      </c>
      <c r="V151" t="str">
        <f t="shared" si="5"/>
        <v>$$$</v>
      </c>
    </row>
    <row r="152" spans="1:22" hidden="1">
      <c r="A152">
        <v>148</v>
      </c>
      <c r="C152" t="s">
        <v>840</v>
      </c>
      <c r="F152"/>
      <c r="G152" s="327"/>
      <c r="H152" s="322" t="s">
        <v>840</v>
      </c>
      <c r="I152" s="326" t="s">
        <v>840</v>
      </c>
      <c r="J152" t="s">
        <v>840</v>
      </c>
      <c r="K152" s="323"/>
      <c r="L152" s="323"/>
      <c r="M152" s="323" t="s">
        <v>840</v>
      </c>
      <c r="N152" s="129" t="s">
        <v>840</v>
      </c>
      <c r="O152" s="323" t="s">
        <v>840</v>
      </c>
      <c r="P152" s="323" t="s">
        <v>840</v>
      </c>
      <c r="U152" t="str">
        <f t="shared" si="4"/>
        <v>##</v>
      </c>
      <c r="V152" t="str">
        <f t="shared" si="5"/>
        <v>$$$</v>
      </c>
    </row>
    <row r="153" spans="1:22" hidden="1">
      <c r="A153">
        <v>149</v>
      </c>
      <c r="C153" t="s">
        <v>840</v>
      </c>
      <c r="F153"/>
      <c r="G153" s="327"/>
      <c r="H153" s="322" t="s">
        <v>840</v>
      </c>
      <c r="I153" s="326" t="s">
        <v>840</v>
      </c>
      <c r="J153" t="s">
        <v>840</v>
      </c>
      <c r="K153" s="323"/>
      <c r="L153" s="323"/>
      <c r="M153" s="323" t="s">
        <v>840</v>
      </c>
      <c r="N153" s="129" t="s">
        <v>840</v>
      </c>
      <c r="O153" s="323" t="s">
        <v>840</v>
      </c>
      <c r="P153" s="323" t="s">
        <v>840</v>
      </c>
      <c r="U153" t="str">
        <f t="shared" si="4"/>
        <v>##</v>
      </c>
      <c r="V153" t="str">
        <f t="shared" si="5"/>
        <v>$$$</v>
      </c>
    </row>
    <row r="154" spans="1:22" hidden="1">
      <c r="A154">
        <v>150</v>
      </c>
      <c r="C154" t="s">
        <v>840</v>
      </c>
      <c r="F154"/>
      <c r="G154" s="327"/>
      <c r="H154" s="322" t="s">
        <v>840</v>
      </c>
      <c r="I154" s="326" t="s">
        <v>840</v>
      </c>
      <c r="J154" t="s">
        <v>840</v>
      </c>
      <c r="K154" s="323"/>
      <c r="L154" s="323"/>
      <c r="M154" s="323" t="s">
        <v>840</v>
      </c>
      <c r="N154" s="129" t="s">
        <v>840</v>
      </c>
      <c r="O154" s="323" t="s">
        <v>840</v>
      </c>
      <c r="P154" s="323" t="s">
        <v>840</v>
      </c>
      <c r="U154" t="str">
        <f t="shared" si="4"/>
        <v>##</v>
      </c>
      <c r="V154" t="str">
        <f t="shared" si="5"/>
        <v>$$$</v>
      </c>
    </row>
    <row r="155" spans="1:22">
      <c r="A155">
        <v>151</v>
      </c>
      <c r="B155">
        <v>99</v>
      </c>
      <c r="C155">
        <v>24260861</v>
      </c>
      <c r="D155">
        <v>24</v>
      </c>
      <c r="E155">
        <v>26</v>
      </c>
      <c r="F155">
        <v>861</v>
      </c>
      <c r="G155" s="327"/>
      <c r="H155" s="322">
        <v>45507</v>
      </c>
      <c r="I155" s="326">
        <v>45507</v>
      </c>
      <c r="J155">
        <v>56</v>
      </c>
      <c r="K155" s="323" t="s">
        <v>2103</v>
      </c>
      <c r="L155" s="323" t="s">
        <v>882</v>
      </c>
      <c r="M155" s="323">
        <v>263060</v>
      </c>
      <c r="N155" s="129">
        <v>4</v>
      </c>
      <c r="O155" s="323" t="s">
        <v>880</v>
      </c>
      <c r="P155" s="323" t="s">
        <v>2104</v>
      </c>
      <c r="Q155">
        <v>1</v>
      </c>
      <c r="R155">
        <v>10</v>
      </c>
      <c r="S155" t="s">
        <v>881</v>
      </c>
      <c r="U155" t="str">
        <f t="shared" si="4"/>
        <v/>
      </c>
      <c r="V155" t="str">
        <f t="shared" si="5"/>
        <v/>
      </c>
    </row>
    <row r="156" spans="1:22">
      <c r="A156">
        <v>152</v>
      </c>
      <c r="B156">
        <v>100</v>
      </c>
      <c r="C156">
        <v>24260862</v>
      </c>
      <c r="D156">
        <v>24</v>
      </c>
      <c r="E156">
        <v>26</v>
      </c>
      <c r="F156">
        <v>862</v>
      </c>
      <c r="G156" s="327"/>
      <c r="H156" s="322">
        <v>45388</v>
      </c>
      <c r="I156" s="326">
        <v>45388</v>
      </c>
      <c r="J156">
        <v>1</v>
      </c>
      <c r="K156" s="323" t="s">
        <v>878</v>
      </c>
      <c r="L156" s="323" t="s">
        <v>879</v>
      </c>
      <c r="M156" s="323">
        <v>263060</v>
      </c>
      <c r="N156" s="129">
        <v>4</v>
      </c>
      <c r="O156" s="323" t="s">
        <v>880</v>
      </c>
      <c r="P156" s="323" t="s">
        <v>2104</v>
      </c>
      <c r="Q156">
        <v>1</v>
      </c>
      <c r="R156">
        <v>10</v>
      </c>
      <c r="S156" t="s">
        <v>881</v>
      </c>
      <c r="U156" t="str">
        <f t="shared" si="4"/>
        <v/>
      </c>
      <c r="V156" t="str">
        <f t="shared" si="5"/>
        <v/>
      </c>
    </row>
    <row r="157" spans="1:22">
      <c r="A157">
        <v>153</v>
      </c>
      <c r="B157">
        <v>101</v>
      </c>
      <c r="C157">
        <v>24260863</v>
      </c>
      <c r="D157">
        <v>24</v>
      </c>
      <c r="E157">
        <v>26</v>
      </c>
      <c r="F157">
        <v>863</v>
      </c>
      <c r="G157" s="327"/>
      <c r="H157" s="322">
        <v>45549</v>
      </c>
      <c r="I157" s="326">
        <v>45549</v>
      </c>
      <c r="J157">
        <v>2</v>
      </c>
      <c r="K157" s="323" t="s">
        <v>878</v>
      </c>
      <c r="L157" s="323" t="s">
        <v>879</v>
      </c>
      <c r="M157" s="323">
        <v>263060</v>
      </c>
      <c r="N157" s="129">
        <v>4</v>
      </c>
      <c r="O157" s="323" t="s">
        <v>880</v>
      </c>
      <c r="P157" s="323" t="s">
        <v>2104</v>
      </c>
      <c r="Q157">
        <v>1</v>
      </c>
      <c r="R157">
        <v>10</v>
      </c>
      <c r="S157" t="s">
        <v>881</v>
      </c>
      <c r="U157" t="str">
        <f t="shared" si="4"/>
        <v/>
      </c>
      <c r="V157" t="str">
        <f t="shared" si="5"/>
        <v/>
      </c>
    </row>
    <row r="158" spans="1:22">
      <c r="A158">
        <v>154</v>
      </c>
      <c r="B158">
        <v>102</v>
      </c>
      <c r="C158">
        <v>24260865</v>
      </c>
      <c r="D158">
        <v>24</v>
      </c>
      <c r="E158">
        <v>26</v>
      </c>
      <c r="F158">
        <v>865</v>
      </c>
      <c r="G158" s="327"/>
      <c r="H158" s="322">
        <v>45731</v>
      </c>
      <c r="I158" s="326">
        <v>45731</v>
      </c>
      <c r="J158">
        <v>3</v>
      </c>
      <c r="K158" s="323" t="s">
        <v>878</v>
      </c>
      <c r="L158" s="323" t="s">
        <v>879</v>
      </c>
      <c r="M158" s="323">
        <v>263060</v>
      </c>
      <c r="N158" s="129">
        <v>4</v>
      </c>
      <c r="O158" s="323" t="s">
        <v>880</v>
      </c>
      <c r="P158" s="323" t="s">
        <v>2104</v>
      </c>
      <c r="Q158">
        <v>1</v>
      </c>
      <c r="R158">
        <v>10</v>
      </c>
      <c r="S158" t="s">
        <v>881</v>
      </c>
      <c r="U158" t="str">
        <f t="shared" si="4"/>
        <v/>
      </c>
      <c r="V158" t="str">
        <f t="shared" si="5"/>
        <v/>
      </c>
    </row>
    <row r="159" spans="1:22" hidden="1">
      <c r="A159">
        <v>155</v>
      </c>
      <c r="B159">
        <v>103</v>
      </c>
      <c r="C159" t="s">
        <v>840</v>
      </c>
      <c r="F159">
        <v>864</v>
      </c>
      <c r="G159" s="327"/>
      <c r="H159" s="322" t="s">
        <v>840</v>
      </c>
      <c r="I159" s="326" t="s">
        <v>840</v>
      </c>
      <c r="J159" t="s">
        <v>840</v>
      </c>
      <c r="K159" s="323" t="s">
        <v>2105</v>
      </c>
      <c r="L159" s="323" t="s">
        <v>2106</v>
      </c>
      <c r="M159" s="323" t="s">
        <v>840</v>
      </c>
      <c r="N159" s="129" t="s">
        <v>840</v>
      </c>
      <c r="O159" s="323" t="s">
        <v>840</v>
      </c>
      <c r="P159" s="323" t="s">
        <v>840</v>
      </c>
      <c r="Q159">
        <v>1</v>
      </c>
      <c r="R159">
        <v>10</v>
      </c>
      <c r="S159" t="s">
        <v>881</v>
      </c>
      <c r="U159" t="str">
        <f t="shared" si="4"/>
        <v>##</v>
      </c>
      <c r="V159" t="str">
        <f t="shared" si="5"/>
        <v>$$$</v>
      </c>
    </row>
    <row r="160" spans="1:22" hidden="1">
      <c r="A160">
        <v>156</v>
      </c>
      <c r="B160">
        <v>104</v>
      </c>
      <c r="C160">
        <v>24260866</v>
      </c>
      <c r="D160">
        <v>24</v>
      </c>
      <c r="E160">
        <v>26</v>
      </c>
      <c r="F160">
        <v>866</v>
      </c>
      <c r="G160" s="327"/>
      <c r="H160" s="322">
        <v>45634</v>
      </c>
      <c r="I160" s="326">
        <v>45634</v>
      </c>
      <c r="J160">
        <v>10</v>
      </c>
      <c r="K160" s="323" t="s">
        <v>2107</v>
      </c>
      <c r="L160" s="323" t="s">
        <v>2108</v>
      </c>
      <c r="M160" s="323">
        <v>267150</v>
      </c>
      <c r="N160" s="129" t="e">
        <v>#N/A</v>
      </c>
      <c r="O160" s="323" t="s">
        <v>2109</v>
      </c>
      <c r="P160" s="323" t="s">
        <v>2109</v>
      </c>
      <c r="Q160">
        <v>1</v>
      </c>
      <c r="R160">
        <v>10</v>
      </c>
      <c r="S160" t="s">
        <v>881</v>
      </c>
      <c r="U160" t="str">
        <f t="shared" si="4"/>
        <v/>
      </c>
      <c r="V160" t="str">
        <f t="shared" si="5"/>
        <v/>
      </c>
    </row>
    <row r="161" spans="1:22">
      <c r="A161">
        <v>157</v>
      </c>
      <c r="B161">
        <v>105</v>
      </c>
      <c r="C161">
        <v>24260867</v>
      </c>
      <c r="D161">
        <v>24</v>
      </c>
      <c r="E161">
        <v>26</v>
      </c>
      <c r="F161">
        <v>867</v>
      </c>
      <c r="G161"/>
      <c r="H161" s="322">
        <v>45542</v>
      </c>
      <c r="I161" s="324">
        <v>45542</v>
      </c>
      <c r="J161">
        <v>2</v>
      </c>
      <c r="K161" s="323" t="s">
        <v>2110</v>
      </c>
      <c r="L161" s="323" t="s">
        <v>2111</v>
      </c>
      <c r="M161" s="323">
        <v>263060</v>
      </c>
      <c r="N161" s="129">
        <v>4</v>
      </c>
      <c r="O161" s="323" t="s">
        <v>880</v>
      </c>
      <c r="P161" s="323" t="s">
        <v>2104</v>
      </c>
      <c r="Q161">
        <v>1</v>
      </c>
      <c r="R161">
        <v>10</v>
      </c>
      <c r="S161" t="s">
        <v>881</v>
      </c>
      <c r="U161" t="str">
        <f t="shared" si="4"/>
        <v/>
      </c>
      <c r="V161" t="str">
        <f t="shared" si="5"/>
        <v/>
      </c>
    </row>
    <row r="162" spans="1:22" hidden="1">
      <c r="A162">
        <v>158</v>
      </c>
      <c r="B162">
        <v>106</v>
      </c>
      <c r="C162" t="s">
        <v>840</v>
      </c>
      <c r="F162"/>
      <c r="G162" s="327"/>
      <c r="H162" s="322" t="s">
        <v>840</v>
      </c>
      <c r="I162" s="326" t="s">
        <v>840</v>
      </c>
      <c r="J162" t="s">
        <v>840</v>
      </c>
      <c r="K162" s="323"/>
      <c r="L162" s="323"/>
      <c r="M162" s="323" t="s">
        <v>840</v>
      </c>
      <c r="N162" s="129" t="s">
        <v>840</v>
      </c>
      <c r="O162" s="323" t="s">
        <v>840</v>
      </c>
      <c r="P162" s="323" t="s">
        <v>840</v>
      </c>
      <c r="U162" t="str">
        <f t="shared" si="4"/>
        <v>##</v>
      </c>
      <c r="V162" t="str">
        <f t="shared" si="5"/>
        <v>$$$</v>
      </c>
    </row>
    <row r="163" spans="1:22" hidden="1">
      <c r="A163">
        <v>159</v>
      </c>
      <c r="C163" t="s">
        <v>840</v>
      </c>
      <c r="F163"/>
      <c r="G163"/>
      <c r="H163" s="322" t="s">
        <v>840</v>
      </c>
      <c r="I163" s="326" t="s">
        <v>840</v>
      </c>
      <c r="J163" t="s">
        <v>840</v>
      </c>
      <c r="K163" s="323"/>
      <c r="L163" s="323"/>
      <c r="M163" s="323" t="s">
        <v>840</v>
      </c>
      <c r="N163" s="129" t="s">
        <v>840</v>
      </c>
      <c r="O163" s="323" t="s">
        <v>840</v>
      </c>
      <c r="P163" s="323" t="s">
        <v>840</v>
      </c>
      <c r="U163" t="str">
        <f t="shared" si="4"/>
        <v>##</v>
      </c>
      <c r="V163" t="str">
        <f t="shared" si="5"/>
        <v>$$$</v>
      </c>
    </row>
    <row r="164" spans="1:22" hidden="1">
      <c r="A164">
        <v>160</v>
      </c>
      <c r="C164" t="s">
        <v>840</v>
      </c>
      <c r="F164"/>
      <c r="G164" s="327"/>
      <c r="H164" s="322" t="s">
        <v>840</v>
      </c>
      <c r="I164" s="326" t="s">
        <v>840</v>
      </c>
      <c r="J164" t="s">
        <v>840</v>
      </c>
      <c r="K164" s="323"/>
      <c r="L164" s="323"/>
      <c r="M164" s="323" t="s">
        <v>840</v>
      </c>
      <c r="N164" s="129" t="s">
        <v>840</v>
      </c>
      <c r="O164" s="323" t="s">
        <v>840</v>
      </c>
      <c r="P164" s="323" t="s">
        <v>840</v>
      </c>
      <c r="U164" t="str">
        <f t="shared" si="4"/>
        <v>##</v>
      </c>
      <c r="V164" t="str">
        <f t="shared" si="5"/>
        <v>$$$</v>
      </c>
    </row>
    <row r="165" spans="1:22" hidden="1">
      <c r="A165">
        <v>161</v>
      </c>
      <c r="B165">
        <v>107</v>
      </c>
      <c r="C165">
        <v>24261001</v>
      </c>
      <c r="D165">
        <v>24</v>
      </c>
      <c r="E165">
        <v>26</v>
      </c>
      <c r="F165">
        <v>1001</v>
      </c>
      <c r="G165" s="327"/>
      <c r="H165" s="322">
        <v>45396</v>
      </c>
      <c r="I165" s="326">
        <v>45396</v>
      </c>
      <c r="J165">
        <v>59</v>
      </c>
      <c r="K165" s="323" t="s">
        <v>2112</v>
      </c>
      <c r="L165" s="323" t="s">
        <v>883</v>
      </c>
      <c r="M165" s="323">
        <v>261010</v>
      </c>
      <c r="N165" s="129">
        <v>1</v>
      </c>
      <c r="O165" s="323" t="s">
        <v>1824</v>
      </c>
      <c r="P165" s="323" t="s">
        <v>1980</v>
      </c>
      <c r="Q165">
        <v>3</v>
      </c>
      <c r="R165">
        <v>16</v>
      </c>
      <c r="S165" t="s">
        <v>853</v>
      </c>
      <c r="U165" t="str">
        <f t="shared" si="4"/>
        <v/>
      </c>
      <c r="V165" t="str">
        <f t="shared" si="5"/>
        <v/>
      </c>
    </row>
    <row r="166" spans="1:22" hidden="1">
      <c r="A166">
        <v>162</v>
      </c>
      <c r="B166">
        <v>108</v>
      </c>
      <c r="C166">
        <v>24261002</v>
      </c>
      <c r="D166">
        <v>24</v>
      </c>
      <c r="E166">
        <v>26</v>
      </c>
      <c r="F166">
        <v>1002</v>
      </c>
      <c r="G166"/>
      <c r="H166" s="322">
        <v>45443</v>
      </c>
      <c r="I166" s="324">
        <v>45443</v>
      </c>
      <c r="J166">
        <v>77</v>
      </c>
      <c r="K166" s="323" t="s">
        <v>2113</v>
      </c>
      <c r="L166" s="323" t="s">
        <v>2114</v>
      </c>
      <c r="M166" s="323">
        <v>261010</v>
      </c>
      <c r="N166" s="129">
        <v>1</v>
      </c>
      <c r="O166" s="323" t="s">
        <v>1824</v>
      </c>
      <c r="P166" s="323" t="s">
        <v>1980</v>
      </c>
      <c r="Q166">
        <v>3</v>
      </c>
      <c r="R166">
        <v>16</v>
      </c>
      <c r="S166" t="s">
        <v>853</v>
      </c>
      <c r="U166" t="str">
        <f t="shared" si="4"/>
        <v/>
      </c>
      <c r="V166" t="str">
        <f t="shared" si="5"/>
        <v/>
      </c>
    </row>
    <row r="167" spans="1:22" hidden="1">
      <c r="A167">
        <v>163</v>
      </c>
      <c r="B167">
        <v>109</v>
      </c>
      <c r="C167">
        <v>24261002</v>
      </c>
      <c r="D167">
        <v>24</v>
      </c>
      <c r="E167">
        <v>26</v>
      </c>
      <c r="F167">
        <v>1002</v>
      </c>
      <c r="G167"/>
      <c r="H167" s="322">
        <v>45444</v>
      </c>
      <c r="I167" s="326">
        <v>45444</v>
      </c>
      <c r="J167">
        <v>77</v>
      </c>
      <c r="K167" s="323" t="s">
        <v>2113</v>
      </c>
      <c r="L167" s="323" t="s">
        <v>2114</v>
      </c>
      <c r="M167" s="323">
        <v>261010</v>
      </c>
      <c r="N167" s="129">
        <v>1</v>
      </c>
      <c r="O167" s="323" t="s">
        <v>1824</v>
      </c>
      <c r="P167" s="323" t="s">
        <v>1980</v>
      </c>
      <c r="Q167">
        <v>3</v>
      </c>
      <c r="R167">
        <v>16</v>
      </c>
      <c r="S167" t="s">
        <v>853</v>
      </c>
      <c r="U167" t="str">
        <f t="shared" si="4"/>
        <v>##</v>
      </c>
      <c r="V167" t="str">
        <f t="shared" si="5"/>
        <v/>
      </c>
    </row>
    <row r="168" spans="1:22" hidden="1">
      <c r="A168">
        <v>164</v>
      </c>
      <c r="B168">
        <v>110</v>
      </c>
      <c r="C168">
        <v>24261002</v>
      </c>
      <c r="D168">
        <v>24</v>
      </c>
      <c r="E168">
        <v>26</v>
      </c>
      <c r="F168">
        <v>1002</v>
      </c>
      <c r="G168"/>
      <c r="H168" s="322">
        <v>45445</v>
      </c>
      <c r="I168" s="324">
        <v>45445</v>
      </c>
      <c r="J168">
        <v>77</v>
      </c>
      <c r="K168" s="323" t="s">
        <v>2113</v>
      </c>
      <c r="L168" s="323" t="s">
        <v>2114</v>
      </c>
      <c r="M168" s="323">
        <v>261010</v>
      </c>
      <c r="N168" s="129">
        <v>1</v>
      </c>
      <c r="O168" s="323" t="s">
        <v>1824</v>
      </c>
      <c r="P168" s="323" t="s">
        <v>1980</v>
      </c>
      <c r="Q168">
        <v>3</v>
      </c>
      <c r="R168">
        <v>16</v>
      </c>
      <c r="S168" t="s">
        <v>853</v>
      </c>
      <c r="U168" t="str">
        <f t="shared" si="4"/>
        <v>##</v>
      </c>
      <c r="V168" t="str">
        <f t="shared" si="5"/>
        <v/>
      </c>
    </row>
    <row r="169" spans="1:22" hidden="1">
      <c r="A169">
        <v>165</v>
      </c>
      <c r="B169">
        <v>111</v>
      </c>
      <c r="C169">
        <v>24261003</v>
      </c>
      <c r="D169">
        <v>24</v>
      </c>
      <c r="E169">
        <v>26</v>
      </c>
      <c r="F169">
        <v>1003</v>
      </c>
      <c r="G169"/>
      <c r="H169" s="322">
        <v>45524</v>
      </c>
      <c r="I169" s="324">
        <v>45524</v>
      </c>
      <c r="J169">
        <v>57</v>
      </c>
      <c r="K169" s="323" t="s">
        <v>2115</v>
      </c>
      <c r="L169" s="323" t="s">
        <v>1887</v>
      </c>
      <c r="M169" s="323">
        <v>261010</v>
      </c>
      <c r="N169" s="129">
        <v>1</v>
      </c>
      <c r="O169" s="323" t="s">
        <v>1824</v>
      </c>
      <c r="P169" s="323" t="s">
        <v>1980</v>
      </c>
      <c r="Q169">
        <v>3</v>
      </c>
      <c r="R169">
        <v>16</v>
      </c>
      <c r="S169" t="s">
        <v>853</v>
      </c>
      <c r="U169" t="str">
        <f t="shared" si="4"/>
        <v/>
      </c>
      <c r="V169" t="str">
        <f t="shared" si="5"/>
        <v/>
      </c>
    </row>
    <row r="170" spans="1:22" hidden="1">
      <c r="A170">
        <v>166</v>
      </c>
      <c r="B170">
        <v>112</v>
      </c>
      <c r="C170">
        <v>24261003</v>
      </c>
      <c r="D170">
        <v>24</v>
      </c>
      <c r="E170">
        <v>26</v>
      </c>
      <c r="F170">
        <v>1003</v>
      </c>
      <c r="G170" s="327"/>
      <c r="H170" s="322">
        <v>45525</v>
      </c>
      <c r="I170" s="326">
        <v>45525</v>
      </c>
      <c r="J170">
        <v>57</v>
      </c>
      <c r="K170" s="323" t="s">
        <v>2115</v>
      </c>
      <c r="L170" s="323" t="s">
        <v>1887</v>
      </c>
      <c r="M170" s="323">
        <v>261010</v>
      </c>
      <c r="N170" s="129">
        <v>1</v>
      </c>
      <c r="O170" s="323" t="s">
        <v>1824</v>
      </c>
      <c r="P170" s="323" t="s">
        <v>1980</v>
      </c>
      <c r="Q170">
        <v>3</v>
      </c>
      <c r="R170">
        <v>16</v>
      </c>
      <c r="S170" t="s">
        <v>853</v>
      </c>
      <c r="U170" t="str">
        <f t="shared" si="4"/>
        <v>##</v>
      </c>
      <c r="V170" t="str">
        <f t="shared" si="5"/>
        <v/>
      </c>
    </row>
    <row r="171" spans="1:22" hidden="1">
      <c r="A171">
        <v>167</v>
      </c>
      <c r="B171">
        <v>113</v>
      </c>
      <c r="C171">
        <v>24261003</v>
      </c>
      <c r="D171">
        <v>24</v>
      </c>
      <c r="E171">
        <v>26</v>
      </c>
      <c r="F171">
        <v>1003</v>
      </c>
      <c r="G171"/>
      <c r="H171" s="322">
        <v>45526</v>
      </c>
      <c r="I171" s="324">
        <v>45526</v>
      </c>
      <c r="J171">
        <v>57</v>
      </c>
      <c r="K171" s="129" t="s">
        <v>2115</v>
      </c>
      <c r="L171" s="129" t="s">
        <v>1887</v>
      </c>
      <c r="M171" s="323">
        <v>261010</v>
      </c>
      <c r="N171" s="129">
        <v>1</v>
      </c>
      <c r="O171" s="323" t="s">
        <v>1824</v>
      </c>
      <c r="P171" s="323" t="s">
        <v>1980</v>
      </c>
      <c r="Q171">
        <v>3</v>
      </c>
      <c r="R171">
        <v>16</v>
      </c>
      <c r="S171" t="s">
        <v>853</v>
      </c>
      <c r="U171" t="str">
        <f t="shared" si="4"/>
        <v>##</v>
      </c>
      <c r="V171" t="str">
        <f t="shared" si="5"/>
        <v/>
      </c>
    </row>
    <row r="172" spans="1:22" hidden="1">
      <c r="A172">
        <v>168</v>
      </c>
      <c r="B172">
        <v>114</v>
      </c>
      <c r="C172">
        <v>24261004</v>
      </c>
      <c r="D172">
        <v>24</v>
      </c>
      <c r="E172">
        <v>26</v>
      </c>
      <c r="F172">
        <v>1004</v>
      </c>
      <c r="G172" s="328"/>
      <c r="H172" s="322">
        <v>45570</v>
      </c>
      <c r="I172" s="326">
        <v>45570</v>
      </c>
      <c r="J172">
        <v>59</v>
      </c>
      <c r="K172" s="323" t="s">
        <v>2116</v>
      </c>
      <c r="L172" s="323" t="s">
        <v>884</v>
      </c>
      <c r="M172" s="323">
        <v>261010</v>
      </c>
      <c r="N172" s="129">
        <v>1</v>
      </c>
      <c r="O172" s="323" t="s">
        <v>1824</v>
      </c>
      <c r="P172" s="323" t="s">
        <v>1980</v>
      </c>
      <c r="Q172">
        <v>3</v>
      </c>
      <c r="R172">
        <v>16</v>
      </c>
      <c r="S172" t="s">
        <v>853</v>
      </c>
      <c r="U172" t="str">
        <f t="shared" si="4"/>
        <v/>
      </c>
      <c r="V172" t="str">
        <f t="shared" si="5"/>
        <v/>
      </c>
    </row>
    <row r="173" spans="1:22" hidden="1">
      <c r="A173">
        <v>169</v>
      </c>
      <c r="B173">
        <v>115</v>
      </c>
      <c r="C173">
        <v>24261004</v>
      </c>
      <c r="D173">
        <v>24</v>
      </c>
      <c r="E173">
        <v>26</v>
      </c>
      <c r="F173">
        <v>1004</v>
      </c>
      <c r="G173"/>
      <c r="H173" s="322">
        <v>45571</v>
      </c>
      <c r="I173" s="324">
        <v>45571</v>
      </c>
      <c r="J173">
        <v>59</v>
      </c>
      <c r="K173" s="323" t="s">
        <v>2116</v>
      </c>
      <c r="L173" s="323" t="s">
        <v>884</v>
      </c>
      <c r="M173" s="323">
        <v>261010</v>
      </c>
      <c r="N173" s="129">
        <v>1</v>
      </c>
      <c r="O173" s="323" t="s">
        <v>1824</v>
      </c>
      <c r="P173" s="323" t="s">
        <v>1980</v>
      </c>
      <c r="Q173">
        <v>3</v>
      </c>
      <c r="R173">
        <v>16</v>
      </c>
      <c r="S173" t="s">
        <v>853</v>
      </c>
      <c r="U173" t="str">
        <f t="shared" si="4"/>
        <v>##</v>
      </c>
      <c r="V173" t="str">
        <f t="shared" si="5"/>
        <v/>
      </c>
    </row>
    <row r="174" spans="1:22" hidden="1">
      <c r="A174">
        <v>170</v>
      </c>
      <c r="B174">
        <v>116</v>
      </c>
      <c r="C174">
        <v>24261005</v>
      </c>
      <c r="D174">
        <v>24</v>
      </c>
      <c r="E174">
        <v>26</v>
      </c>
      <c r="F174">
        <v>1005</v>
      </c>
      <c r="G174"/>
      <c r="H174" s="322">
        <v>45590</v>
      </c>
      <c r="I174" s="324">
        <v>45590</v>
      </c>
      <c r="J174" t="s">
        <v>840</v>
      </c>
      <c r="K174" s="129" t="s">
        <v>2117</v>
      </c>
      <c r="L174" s="129" t="s">
        <v>885</v>
      </c>
      <c r="M174" s="323">
        <v>261010</v>
      </c>
      <c r="N174" s="129">
        <v>1</v>
      </c>
      <c r="O174" s="323" t="s">
        <v>1824</v>
      </c>
      <c r="P174" s="323" t="s">
        <v>1980</v>
      </c>
      <c r="Q174">
        <v>3</v>
      </c>
      <c r="R174">
        <v>16</v>
      </c>
      <c r="S174" t="s">
        <v>853</v>
      </c>
      <c r="U174" t="str">
        <f t="shared" si="4"/>
        <v/>
      </c>
      <c r="V174" t="str">
        <f t="shared" si="5"/>
        <v/>
      </c>
    </row>
    <row r="175" spans="1:22" hidden="1">
      <c r="A175">
        <v>171</v>
      </c>
      <c r="B175">
        <v>117</v>
      </c>
      <c r="C175">
        <v>24261006</v>
      </c>
      <c r="D175">
        <v>24</v>
      </c>
      <c r="E175">
        <v>26</v>
      </c>
      <c r="F175">
        <v>1006</v>
      </c>
      <c r="G175" s="327"/>
      <c r="H175" s="322">
        <v>45605</v>
      </c>
      <c r="I175" s="326">
        <v>45605</v>
      </c>
      <c r="J175">
        <v>19</v>
      </c>
      <c r="K175" s="323" t="s">
        <v>2118</v>
      </c>
      <c r="L175" s="323" t="s">
        <v>2119</v>
      </c>
      <c r="M175" s="323">
        <v>262020</v>
      </c>
      <c r="N175" s="129">
        <v>2</v>
      </c>
      <c r="O175" s="323" t="s">
        <v>847</v>
      </c>
      <c r="P175" s="323" t="s">
        <v>2120</v>
      </c>
      <c r="Q175">
        <v>3</v>
      </c>
      <c r="R175">
        <v>16</v>
      </c>
      <c r="S175" t="s">
        <v>853</v>
      </c>
      <c r="U175" t="str">
        <f t="shared" si="4"/>
        <v/>
      </c>
      <c r="V175" t="str">
        <f t="shared" si="5"/>
        <v/>
      </c>
    </row>
    <row r="176" spans="1:22" hidden="1">
      <c r="A176">
        <v>172</v>
      </c>
      <c r="B176">
        <v>118</v>
      </c>
      <c r="C176">
        <v>24261101</v>
      </c>
      <c r="D176">
        <v>24</v>
      </c>
      <c r="E176">
        <v>26</v>
      </c>
      <c r="F176">
        <v>1101</v>
      </c>
      <c r="G176" s="327"/>
      <c r="H176" s="322">
        <v>45600</v>
      </c>
      <c r="I176" s="326">
        <v>45600</v>
      </c>
      <c r="J176">
        <v>71</v>
      </c>
      <c r="K176" s="323" t="s">
        <v>2121</v>
      </c>
      <c r="L176" s="323" t="s">
        <v>2122</v>
      </c>
      <c r="M176" s="323">
        <v>262030</v>
      </c>
      <c r="N176" s="129">
        <v>3</v>
      </c>
      <c r="O176" s="323" t="s">
        <v>850</v>
      </c>
      <c r="P176" s="323" t="s">
        <v>2003</v>
      </c>
      <c r="Q176">
        <v>3</v>
      </c>
      <c r="R176">
        <v>16</v>
      </c>
      <c r="S176" t="s">
        <v>853</v>
      </c>
      <c r="U176" t="str">
        <f t="shared" si="4"/>
        <v/>
      </c>
      <c r="V176" t="str">
        <f t="shared" si="5"/>
        <v/>
      </c>
    </row>
    <row r="177" spans="1:22" hidden="1">
      <c r="A177">
        <v>173</v>
      </c>
      <c r="B177">
        <v>119</v>
      </c>
      <c r="C177" t="s">
        <v>840</v>
      </c>
      <c r="E177">
        <v>26</v>
      </c>
      <c r="F177">
        <v>1301</v>
      </c>
      <c r="G177" s="327"/>
      <c r="H177" s="322" t="s">
        <v>840</v>
      </c>
      <c r="I177" s="326" t="s">
        <v>840</v>
      </c>
      <c r="J177" t="s">
        <v>840</v>
      </c>
      <c r="K177" s="323" t="s">
        <v>886</v>
      </c>
      <c r="L177" s="323" t="s">
        <v>886</v>
      </c>
      <c r="M177" s="323" t="s">
        <v>840</v>
      </c>
      <c r="N177" s="129" t="s">
        <v>840</v>
      </c>
      <c r="O177" s="323" t="s">
        <v>840</v>
      </c>
      <c r="P177" s="323" t="s">
        <v>840</v>
      </c>
      <c r="Q177">
        <v>3</v>
      </c>
      <c r="R177">
        <v>16</v>
      </c>
      <c r="S177" t="s">
        <v>853</v>
      </c>
      <c r="U177" t="str">
        <f t="shared" si="4"/>
        <v>##</v>
      </c>
      <c r="V177" t="str">
        <f t="shared" si="5"/>
        <v>$$$</v>
      </c>
    </row>
    <row r="178" spans="1:22" hidden="1">
      <c r="A178">
        <v>174</v>
      </c>
      <c r="B178">
        <v>120</v>
      </c>
      <c r="F178">
        <v>1302</v>
      </c>
      <c r="G178" s="327"/>
      <c r="H178" s="322" t="s">
        <v>840</v>
      </c>
      <c r="I178" s="326" t="s">
        <v>840</v>
      </c>
      <c r="J178" t="s">
        <v>840</v>
      </c>
      <c r="K178" s="323" t="s">
        <v>886</v>
      </c>
      <c r="L178" s="323" t="s">
        <v>886</v>
      </c>
      <c r="M178" s="323" t="s">
        <v>840</v>
      </c>
      <c r="N178" s="129" t="s">
        <v>840</v>
      </c>
      <c r="O178" s="323" t="s">
        <v>840</v>
      </c>
      <c r="P178" s="323" t="s">
        <v>840</v>
      </c>
      <c r="Q178">
        <v>3</v>
      </c>
      <c r="R178">
        <v>16</v>
      </c>
      <c r="S178" t="s">
        <v>853</v>
      </c>
      <c r="U178" t="str">
        <f t="shared" si="4"/>
        <v>##</v>
      </c>
      <c r="V178" t="str">
        <f t="shared" si="5"/>
        <v>$$$</v>
      </c>
    </row>
    <row r="179" spans="1:22" hidden="1">
      <c r="A179">
        <v>175</v>
      </c>
      <c r="B179">
        <v>121</v>
      </c>
      <c r="C179">
        <v>24261501</v>
      </c>
      <c r="D179">
        <v>24</v>
      </c>
      <c r="E179">
        <v>26</v>
      </c>
      <c r="F179">
        <v>1501</v>
      </c>
      <c r="G179" s="327"/>
      <c r="H179" s="322">
        <v>45416</v>
      </c>
      <c r="I179" s="326">
        <v>45416</v>
      </c>
      <c r="J179">
        <v>77</v>
      </c>
      <c r="K179" s="323" t="s">
        <v>2123</v>
      </c>
      <c r="L179" s="323" t="s">
        <v>887</v>
      </c>
      <c r="M179" s="323">
        <v>261010</v>
      </c>
      <c r="N179" s="129">
        <v>1</v>
      </c>
      <c r="O179" s="323" t="s">
        <v>1824</v>
      </c>
      <c r="P179" s="323" t="s">
        <v>1980</v>
      </c>
      <c r="Q179">
        <v>3</v>
      </c>
      <c r="R179">
        <v>16</v>
      </c>
      <c r="S179" t="s">
        <v>853</v>
      </c>
      <c r="U179" t="str">
        <f t="shared" si="4"/>
        <v/>
      </c>
      <c r="V179" t="str">
        <f t="shared" si="5"/>
        <v/>
      </c>
    </row>
    <row r="180" spans="1:22" hidden="1">
      <c r="A180">
        <v>176</v>
      </c>
      <c r="B180">
        <v>122</v>
      </c>
      <c r="C180">
        <v>24261501</v>
      </c>
      <c r="D180">
        <v>24</v>
      </c>
      <c r="E180">
        <v>26</v>
      </c>
      <c r="F180">
        <v>1501</v>
      </c>
      <c r="G180" s="328"/>
      <c r="H180" s="322">
        <v>45417</v>
      </c>
      <c r="I180" s="326">
        <v>45417</v>
      </c>
      <c r="J180">
        <v>77</v>
      </c>
      <c r="K180" s="323" t="s">
        <v>2123</v>
      </c>
      <c r="L180" s="323" t="s">
        <v>887</v>
      </c>
      <c r="M180" s="323">
        <v>261010</v>
      </c>
      <c r="N180" s="129">
        <v>1</v>
      </c>
      <c r="O180" s="323" t="s">
        <v>1824</v>
      </c>
      <c r="P180" s="323" t="s">
        <v>1980</v>
      </c>
      <c r="Q180">
        <v>3</v>
      </c>
      <c r="R180">
        <v>16</v>
      </c>
      <c r="S180" t="s">
        <v>853</v>
      </c>
      <c r="U180" t="str">
        <f t="shared" si="4"/>
        <v>##</v>
      </c>
      <c r="V180" t="str">
        <f t="shared" si="5"/>
        <v/>
      </c>
    </row>
    <row r="181" spans="1:22" hidden="1">
      <c r="A181">
        <v>177</v>
      </c>
      <c r="B181">
        <v>123</v>
      </c>
      <c r="C181">
        <v>24261502</v>
      </c>
      <c r="D181">
        <v>24</v>
      </c>
      <c r="E181">
        <v>26</v>
      </c>
      <c r="F181">
        <v>1502</v>
      </c>
      <c r="G181" s="327"/>
      <c r="H181" s="322">
        <v>45415</v>
      </c>
      <c r="I181" s="326">
        <v>45415</v>
      </c>
      <c r="J181">
        <v>77</v>
      </c>
      <c r="K181" s="323" t="s">
        <v>2124</v>
      </c>
      <c r="L181" s="323" t="s">
        <v>888</v>
      </c>
      <c r="M181" s="323">
        <v>262030</v>
      </c>
      <c r="N181" s="129">
        <v>3</v>
      </c>
      <c r="O181" s="323" t="s">
        <v>850</v>
      </c>
      <c r="P181" s="323" t="s">
        <v>2003</v>
      </c>
      <c r="Q181">
        <v>3</v>
      </c>
      <c r="R181">
        <v>16</v>
      </c>
      <c r="S181" t="s">
        <v>853</v>
      </c>
      <c r="U181" t="str">
        <f t="shared" si="4"/>
        <v/>
      </c>
      <c r="V181" t="str">
        <f t="shared" si="5"/>
        <v/>
      </c>
    </row>
    <row r="182" spans="1:22" hidden="1">
      <c r="A182">
        <v>178</v>
      </c>
      <c r="B182">
        <v>124</v>
      </c>
      <c r="C182">
        <v>24261502</v>
      </c>
      <c r="D182">
        <v>24</v>
      </c>
      <c r="E182">
        <v>26</v>
      </c>
      <c r="F182">
        <v>1502</v>
      </c>
      <c r="G182" s="327"/>
      <c r="H182" s="322">
        <v>45416</v>
      </c>
      <c r="I182" s="326">
        <v>45416</v>
      </c>
      <c r="J182">
        <v>77</v>
      </c>
      <c r="K182" s="323" t="s">
        <v>2124</v>
      </c>
      <c r="L182" s="323" t="s">
        <v>888</v>
      </c>
      <c r="M182" s="323">
        <v>262030</v>
      </c>
      <c r="N182" s="129">
        <v>3</v>
      </c>
      <c r="O182" s="323" t="s">
        <v>850</v>
      </c>
      <c r="P182" s="323" t="s">
        <v>2003</v>
      </c>
      <c r="Q182">
        <v>3</v>
      </c>
      <c r="R182">
        <v>16</v>
      </c>
      <c r="S182" t="s">
        <v>853</v>
      </c>
      <c r="U182" t="str">
        <f t="shared" si="4"/>
        <v>##</v>
      </c>
      <c r="V182" t="str">
        <f t="shared" si="5"/>
        <v/>
      </c>
    </row>
    <row r="183" spans="1:22" hidden="1">
      <c r="A183">
        <v>179</v>
      </c>
      <c r="B183">
        <v>125</v>
      </c>
      <c r="C183">
        <v>24261503</v>
      </c>
      <c r="D183">
        <v>24</v>
      </c>
      <c r="E183">
        <v>26</v>
      </c>
      <c r="F183">
        <v>1503</v>
      </c>
      <c r="G183" s="327"/>
      <c r="H183" s="322">
        <v>45430</v>
      </c>
      <c r="I183" s="326">
        <v>45430</v>
      </c>
      <c r="J183">
        <v>77</v>
      </c>
      <c r="K183" s="323" t="s">
        <v>2125</v>
      </c>
      <c r="L183" s="323" t="s">
        <v>2126</v>
      </c>
      <c r="M183" s="323">
        <v>261010</v>
      </c>
      <c r="N183" s="129">
        <v>1</v>
      </c>
      <c r="O183" s="323" t="s">
        <v>1824</v>
      </c>
      <c r="P183" s="323" t="s">
        <v>1980</v>
      </c>
      <c r="Q183">
        <v>3</v>
      </c>
      <c r="R183">
        <v>16</v>
      </c>
      <c r="S183" t="s">
        <v>853</v>
      </c>
      <c r="U183" t="str">
        <f t="shared" si="4"/>
        <v/>
      </c>
      <c r="V183" t="str">
        <f t="shared" si="5"/>
        <v/>
      </c>
    </row>
    <row r="184" spans="1:22" hidden="1">
      <c r="A184">
        <v>180</v>
      </c>
      <c r="B184">
        <v>126</v>
      </c>
      <c r="C184">
        <v>24261503</v>
      </c>
      <c r="D184">
        <v>24</v>
      </c>
      <c r="E184">
        <v>26</v>
      </c>
      <c r="F184">
        <v>1503</v>
      </c>
      <c r="G184" s="327"/>
      <c r="H184" s="322">
        <v>45431</v>
      </c>
      <c r="I184" s="326">
        <v>45431</v>
      </c>
      <c r="J184">
        <v>77</v>
      </c>
      <c r="K184" s="323" t="s">
        <v>2125</v>
      </c>
      <c r="L184" s="323" t="s">
        <v>2126</v>
      </c>
      <c r="M184" s="323">
        <v>261010</v>
      </c>
      <c r="N184" s="129">
        <v>1</v>
      </c>
      <c r="O184" s="323" t="s">
        <v>1824</v>
      </c>
      <c r="P184" s="323" t="s">
        <v>1980</v>
      </c>
      <c r="Q184">
        <v>3</v>
      </c>
      <c r="R184">
        <v>16</v>
      </c>
      <c r="S184" t="s">
        <v>853</v>
      </c>
      <c r="U184" t="str">
        <f t="shared" si="4"/>
        <v>##</v>
      </c>
      <c r="V184" t="str">
        <f t="shared" si="5"/>
        <v/>
      </c>
    </row>
    <row r="185" spans="1:22" hidden="1">
      <c r="A185">
        <v>181</v>
      </c>
      <c r="B185">
        <v>127</v>
      </c>
      <c r="C185">
        <v>24261504</v>
      </c>
      <c r="D185">
        <v>24</v>
      </c>
      <c r="E185">
        <v>26</v>
      </c>
      <c r="F185">
        <v>1504</v>
      </c>
      <c r="G185" s="327"/>
      <c r="H185" s="322">
        <v>45430</v>
      </c>
      <c r="I185" s="326">
        <v>45430</v>
      </c>
      <c r="J185">
        <v>76</v>
      </c>
      <c r="K185" s="323" t="s">
        <v>2127</v>
      </c>
      <c r="L185" s="323" t="s">
        <v>889</v>
      </c>
      <c r="M185" s="323">
        <v>263080</v>
      </c>
      <c r="N185" s="129">
        <v>6</v>
      </c>
      <c r="O185" s="323" t="s">
        <v>1825</v>
      </c>
      <c r="P185" s="323" t="s">
        <v>2080</v>
      </c>
      <c r="Q185">
        <v>3</v>
      </c>
      <c r="R185">
        <v>16</v>
      </c>
      <c r="S185" t="s">
        <v>853</v>
      </c>
      <c r="U185" t="str">
        <f t="shared" si="4"/>
        <v/>
      </c>
      <c r="V185" t="str">
        <f t="shared" si="5"/>
        <v/>
      </c>
    </row>
    <row r="186" spans="1:22" hidden="1">
      <c r="A186">
        <v>182</v>
      </c>
      <c r="B186">
        <v>128</v>
      </c>
      <c r="C186" t="s">
        <v>840</v>
      </c>
      <c r="F186">
        <v>1505</v>
      </c>
      <c r="G186" s="327"/>
      <c r="H186" s="322" t="s">
        <v>840</v>
      </c>
      <c r="I186" s="326" t="s">
        <v>840</v>
      </c>
      <c r="J186" t="s">
        <v>840</v>
      </c>
      <c r="K186" s="323" t="s">
        <v>2128</v>
      </c>
      <c r="L186" s="323" t="s">
        <v>2129</v>
      </c>
      <c r="M186" s="323" t="s">
        <v>840</v>
      </c>
      <c r="N186" s="129" t="s">
        <v>840</v>
      </c>
      <c r="O186" s="323" t="s">
        <v>840</v>
      </c>
      <c r="P186" s="323" t="s">
        <v>840</v>
      </c>
      <c r="Q186">
        <v>3</v>
      </c>
      <c r="R186">
        <v>16</v>
      </c>
      <c r="S186" t="s">
        <v>853</v>
      </c>
      <c r="U186" t="str">
        <f t="shared" si="4"/>
        <v>##</v>
      </c>
      <c r="V186" t="str">
        <f t="shared" si="5"/>
        <v>$$$</v>
      </c>
    </row>
    <row r="187" spans="1:22" hidden="1">
      <c r="A187">
        <v>183</v>
      </c>
      <c r="B187">
        <v>129</v>
      </c>
      <c r="C187">
        <v>24261506</v>
      </c>
      <c r="D187">
        <v>24</v>
      </c>
      <c r="E187">
        <v>26</v>
      </c>
      <c r="F187">
        <v>1506</v>
      </c>
      <c r="G187" s="327"/>
      <c r="H187" s="322">
        <v>45507</v>
      </c>
      <c r="I187" s="326">
        <v>45507</v>
      </c>
      <c r="J187">
        <v>57</v>
      </c>
      <c r="K187" s="323" t="s">
        <v>2130</v>
      </c>
      <c r="L187" s="323" t="s">
        <v>2131</v>
      </c>
      <c r="M187" s="323">
        <v>262030</v>
      </c>
      <c r="N187" s="129">
        <v>3</v>
      </c>
      <c r="O187" s="323" t="s">
        <v>850</v>
      </c>
      <c r="P187" s="323" t="s">
        <v>2003</v>
      </c>
      <c r="Q187">
        <v>3</v>
      </c>
      <c r="R187">
        <v>16</v>
      </c>
      <c r="S187" t="s">
        <v>853</v>
      </c>
      <c r="U187" t="str">
        <f t="shared" si="4"/>
        <v/>
      </c>
      <c r="V187" t="str">
        <f t="shared" si="5"/>
        <v/>
      </c>
    </row>
    <row r="188" spans="1:22" hidden="1">
      <c r="A188">
        <v>184</v>
      </c>
      <c r="B188">
        <v>130</v>
      </c>
      <c r="C188">
        <v>24261507</v>
      </c>
      <c r="D188">
        <v>24</v>
      </c>
      <c r="E188">
        <v>26</v>
      </c>
      <c r="F188">
        <v>1507</v>
      </c>
      <c r="G188"/>
      <c r="H188" s="322">
        <v>45556</v>
      </c>
      <c r="I188" s="324">
        <v>45556</v>
      </c>
      <c r="J188">
        <v>59</v>
      </c>
      <c r="K188" s="323" t="s">
        <v>2132</v>
      </c>
      <c r="L188" s="323" t="s">
        <v>2133</v>
      </c>
      <c r="M188" s="323">
        <v>263080</v>
      </c>
      <c r="N188" s="129">
        <v>6</v>
      </c>
      <c r="O188" s="323" t="s">
        <v>1825</v>
      </c>
      <c r="P188" s="323" t="s">
        <v>2134</v>
      </c>
      <c r="Q188">
        <v>3</v>
      </c>
      <c r="R188">
        <v>16</v>
      </c>
      <c r="S188" t="s">
        <v>853</v>
      </c>
      <c r="U188" t="str">
        <f t="shared" si="4"/>
        <v/>
      </c>
      <c r="V188" t="str">
        <f t="shared" si="5"/>
        <v/>
      </c>
    </row>
    <row r="189" spans="1:22" hidden="1">
      <c r="A189">
        <v>185</v>
      </c>
      <c r="B189">
        <v>131</v>
      </c>
      <c r="C189" t="s">
        <v>840</v>
      </c>
      <c r="F189">
        <v>1601</v>
      </c>
      <c r="G189"/>
      <c r="H189" s="322" t="s">
        <v>840</v>
      </c>
      <c r="I189" s="324" t="s">
        <v>840</v>
      </c>
      <c r="J189" t="s">
        <v>840</v>
      </c>
      <c r="K189" s="323" t="s">
        <v>2135</v>
      </c>
      <c r="L189" s="323" t="s">
        <v>2135</v>
      </c>
      <c r="M189" s="323" t="s">
        <v>840</v>
      </c>
      <c r="N189" s="129" t="s">
        <v>840</v>
      </c>
      <c r="O189" s="323" t="s">
        <v>840</v>
      </c>
      <c r="P189" s="323" t="s">
        <v>840</v>
      </c>
      <c r="Q189">
        <v>3</v>
      </c>
      <c r="R189">
        <v>16</v>
      </c>
      <c r="S189" t="s">
        <v>853</v>
      </c>
      <c r="U189" t="str">
        <f t="shared" si="4"/>
        <v>##</v>
      </c>
      <c r="V189" t="str">
        <f t="shared" si="5"/>
        <v>$$$</v>
      </c>
    </row>
    <row r="190" spans="1:22" hidden="1">
      <c r="A190">
        <v>186</v>
      </c>
      <c r="B190">
        <v>132</v>
      </c>
      <c r="C190" t="s">
        <v>840</v>
      </c>
      <c r="F190"/>
      <c r="G190"/>
      <c r="H190" s="322" t="s">
        <v>840</v>
      </c>
      <c r="I190" s="324" t="s">
        <v>840</v>
      </c>
      <c r="J190" t="s">
        <v>840</v>
      </c>
      <c r="K190" s="323" t="s">
        <v>2136</v>
      </c>
      <c r="L190" s="323" t="s">
        <v>2137</v>
      </c>
      <c r="M190" s="323" t="s">
        <v>840</v>
      </c>
      <c r="N190" s="129" t="s">
        <v>840</v>
      </c>
      <c r="O190" s="323" t="s">
        <v>840</v>
      </c>
      <c r="P190" s="323" t="s">
        <v>840</v>
      </c>
      <c r="Q190">
        <v>3</v>
      </c>
      <c r="R190">
        <v>16</v>
      </c>
      <c r="S190" t="s">
        <v>853</v>
      </c>
      <c r="U190" t="str">
        <f t="shared" si="4"/>
        <v>##</v>
      </c>
      <c r="V190" t="str">
        <f t="shared" si="5"/>
        <v>$$$</v>
      </c>
    </row>
    <row r="191" spans="1:22" hidden="1">
      <c r="A191">
        <v>187</v>
      </c>
      <c r="B191">
        <v>172</v>
      </c>
      <c r="C191" t="s">
        <v>840</v>
      </c>
      <c r="F191">
        <v>2201</v>
      </c>
      <c r="G191"/>
      <c r="H191" s="322" t="s">
        <v>840</v>
      </c>
      <c r="I191" s="324" t="s">
        <v>840</v>
      </c>
      <c r="J191" t="s">
        <v>840</v>
      </c>
      <c r="K191" s="323" t="s">
        <v>900</v>
      </c>
      <c r="L191" s="323" t="s">
        <v>901</v>
      </c>
      <c r="M191" s="323" t="s">
        <v>840</v>
      </c>
      <c r="N191" s="129" t="s">
        <v>840</v>
      </c>
      <c r="O191" s="323" t="s">
        <v>840</v>
      </c>
      <c r="P191" s="323" t="s">
        <v>840</v>
      </c>
      <c r="Q191">
        <v>3</v>
      </c>
      <c r="R191">
        <v>16</v>
      </c>
      <c r="S191" t="s">
        <v>853</v>
      </c>
      <c r="U191" t="str">
        <f t="shared" si="4"/>
        <v>##</v>
      </c>
      <c r="V191" t="str">
        <f t="shared" si="5"/>
        <v>$$$</v>
      </c>
    </row>
    <row r="192" spans="1:22" hidden="1">
      <c r="A192">
        <v>188</v>
      </c>
      <c r="B192">
        <v>173</v>
      </c>
      <c r="C192" t="s">
        <v>840</v>
      </c>
      <c r="F192">
        <v>2202</v>
      </c>
      <c r="G192"/>
      <c r="H192" s="322" t="s">
        <v>840</v>
      </c>
      <c r="I192" s="324" t="s">
        <v>840</v>
      </c>
      <c r="J192" t="s">
        <v>840</v>
      </c>
      <c r="K192" s="323" t="s">
        <v>902</v>
      </c>
      <c r="L192" s="323" t="s">
        <v>902</v>
      </c>
      <c r="M192" s="323" t="s">
        <v>840</v>
      </c>
      <c r="N192" s="129" t="s">
        <v>840</v>
      </c>
      <c r="O192" s="323" t="s">
        <v>840</v>
      </c>
      <c r="P192" s="323" t="s">
        <v>840</v>
      </c>
      <c r="Q192">
        <v>3</v>
      </c>
      <c r="R192">
        <v>16</v>
      </c>
      <c r="S192" t="s">
        <v>853</v>
      </c>
      <c r="U192" t="str">
        <f t="shared" si="4"/>
        <v>##</v>
      </c>
      <c r="V192" t="str">
        <f t="shared" si="5"/>
        <v>$$$</v>
      </c>
    </row>
    <row r="193" spans="1:22" hidden="1">
      <c r="A193">
        <v>189</v>
      </c>
      <c r="B193">
        <v>174</v>
      </c>
      <c r="F193">
        <v>2901</v>
      </c>
      <c r="G193"/>
      <c r="H193" s="322" t="s">
        <v>840</v>
      </c>
      <c r="I193" s="324" t="s">
        <v>840</v>
      </c>
      <c r="J193" t="s">
        <v>840</v>
      </c>
      <c r="K193" s="323" t="s">
        <v>2138</v>
      </c>
      <c r="L193" s="323" t="s">
        <v>2139</v>
      </c>
      <c r="M193" s="323" t="s">
        <v>840</v>
      </c>
      <c r="N193" s="129" t="s">
        <v>840</v>
      </c>
      <c r="O193" s="323" t="s">
        <v>840</v>
      </c>
      <c r="P193" s="323" t="s">
        <v>840</v>
      </c>
      <c r="Q193">
        <v>3</v>
      </c>
      <c r="R193">
        <v>16</v>
      </c>
      <c r="S193" t="s">
        <v>853</v>
      </c>
      <c r="U193" t="str">
        <f t="shared" si="4"/>
        <v>##</v>
      </c>
      <c r="V193" t="str">
        <f t="shared" si="5"/>
        <v>$$$</v>
      </c>
    </row>
    <row r="194" spans="1:22" hidden="1">
      <c r="A194">
        <v>190</v>
      </c>
      <c r="C194">
        <v>24261303</v>
      </c>
      <c r="D194">
        <v>24</v>
      </c>
      <c r="E194">
        <v>26</v>
      </c>
      <c r="F194">
        <v>1303</v>
      </c>
      <c r="G194"/>
      <c r="H194" s="322">
        <v>45493</v>
      </c>
      <c r="I194" s="324">
        <v>45493</v>
      </c>
      <c r="J194" t="s">
        <v>840</v>
      </c>
      <c r="K194" s="323" t="s">
        <v>1844</v>
      </c>
      <c r="L194" s="323" t="s">
        <v>2140</v>
      </c>
      <c r="M194" s="323">
        <v>262020</v>
      </c>
      <c r="N194" s="129">
        <v>2</v>
      </c>
      <c r="O194" s="323" t="s">
        <v>847</v>
      </c>
      <c r="P194" s="323" t="s">
        <v>2120</v>
      </c>
      <c r="Q194">
        <v>3</v>
      </c>
      <c r="R194">
        <v>16</v>
      </c>
      <c r="S194" t="s">
        <v>853</v>
      </c>
      <c r="U194" t="str">
        <f t="shared" si="4"/>
        <v/>
      </c>
      <c r="V194" t="str">
        <f t="shared" si="5"/>
        <v/>
      </c>
    </row>
    <row r="195" spans="1:22" hidden="1">
      <c r="A195">
        <v>191</v>
      </c>
      <c r="F195"/>
      <c r="G195"/>
      <c r="H195" s="322" t="s">
        <v>840</v>
      </c>
      <c r="I195" s="324" t="s">
        <v>840</v>
      </c>
      <c r="J195" t="s">
        <v>840</v>
      </c>
      <c r="K195" s="323" t="s">
        <v>2141</v>
      </c>
      <c r="L195" s="323" t="s">
        <v>2140</v>
      </c>
      <c r="M195" s="323" t="s">
        <v>840</v>
      </c>
      <c r="N195" s="129" t="s">
        <v>840</v>
      </c>
      <c r="O195" s="323" t="s">
        <v>840</v>
      </c>
      <c r="P195" s="323" t="s">
        <v>840</v>
      </c>
      <c r="Q195">
        <v>3</v>
      </c>
      <c r="R195">
        <v>16</v>
      </c>
      <c r="S195" t="s">
        <v>853</v>
      </c>
      <c r="U195" t="str">
        <f t="shared" si="4"/>
        <v>##</v>
      </c>
      <c r="V195" t="str">
        <f t="shared" si="5"/>
        <v>$$$</v>
      </c>
    </row>
    <row r="196" spans="1:22" hidden="1">
      <c r="A196">
        <v>192</v>
      </c>
      <c r="F196"/>
      <c r="G196"/>
      <c r="H196" s="322" t="s">
        <v>840</v>
      </c>
      <c r="I196" s="324" t="s">
        <v>840</v>
      </c>
      <c r="J196" t="s">
        <v>840</v>
      </c>
      <c r="K196" s="323" t="s">
        <v>1844</v>
      </c>
      <c r="L196" s="323" t="s">
        <v>2140</v>
      </c>
      <c r="M196" s="323" t="s">
        <v>840</v>
      </c>
      <c r="N196" s="129" t="s">
        <v>840</v>
      </c>
      <c r="O196" s="323" t="s">
        <v>840</v>
      </c>
      <c r="P196" s="323" t="s">
        <v>840</v>
      </c>
      <c r="Q196">
        <v>3</v>
      </c>
      <c r="R196">
        <v>16</v>
      </c>
      <c r="S196" t="s">
        <v>853</v>
      </c>
      <c r="U196" t="str">
        <f t="shared" si="4"/>
        <v>##</v>
      </c>
      <c r="V196" t="str">
        <f t="shared" si="5"/>
        <v>$$$</v>
      </c>
    </row>
    <row r="197" spans="1:22" hidden="1">
      <c r="A197">
        <v>193</v>
      </c>
      <c r="C197">
        <v>24261304</v>
      </c>
      <c r="D197">
        <v>24</v>
      </c>
      <c r="E197">
        <v>26</v>
      </c>
      <c r="F197">
        <v>1304</v>
      </c>
      <c r="G197"/>
      <c r="H197" s="322">
        <v>45516</v>
      </c>
      <c r="I197" s="326">
        <v>45516</v>
      </c>
      <c r="J197" t="s">
        <v>840</v>
      </c>
      <c r="K197" s="323" t="s">
        <v>2142</v>
      </c>
      <c r="L197" s="323" t="s">
        <v>2143</v>
      </c>
      <c r="M197" s="323">
        <v>262020</v>
      </c>
      <c r="N197" s="129">
        <v>2</v>
      </c>
      <c r="O197" s="323" t="s">
        <v>847</v>
      </c>
      <c r="P197" s="323" t="s">
        <v>2120</v>
      </c>
      <c r="Q197">
        <v>3</v>
      </c>
      <c r="R197">
        <v>16</v>
      </c>
      <c r="S197" t="s">
        <v>853</v>
      </c>
      <c r="U197" t="str">
        <f t="shared" si="4"/>
        <v/>
      </c>
      <c r="V197" t="str">
        <f t="shared" si="5"/>
        <v/>
      </c>
    </row>
    <row r="198" spans="1:22" hidden="1">
      <c r="A198">
        <v>194</v>
      </c>
      <c r="C198" t="s">
        <v>840</v>
      </c>
      <c r="F198"/>
      <c r="G198"/>
      <c r="H198" s="322" t="s">
        <v>840</v>
      </c>
      <c r="I198" s="326" t="s">
        <v>840</v>
      </c>
      <c r="J198" t="s">
        <v>840</v>
      </c>
      <c r="K198" s="323"/>
      <c r="L198" s="323"/>
      <c r="M198" s="323" t="s">
        <v>840</v>
      </c>
      <c r="N198" s="129" t="s">
        <v>840</v>
      </c>
      <c r="O198" s="323" t="s">
        <v>840</v>
      </c>
      <c r="P198" s="323" t="s">
        <v>840</v>
      </c>
      <c r="Q198">
        <v>3</v>
      </c>
      <c r="R198">
        <v>16</v>
      </c>
      <c r="S198" t="s">
        <v>853</v>
      </c>
      <c r="U198" t="str">
        <f t="shared" ref="U198:U261" si="6">IF(C198="","##",IF(C198=C197,"##",""))</f>
        <v>##</v>
      </c>
      <c r="V198" t="str">
        <f t="shared" ref="V198:V261" si="7">IF(C198="","$$$","")</f>
        <v>$$$</v>
      </c>
    </row>
    <row r="199" spans="1:22" hidden="1">
      <c r="A199">
        <v>195</v>
      </c>
      <c r="C199" t="s">
        <v>840</v>
      </c>
      <c r="F199"/>
      <c r="G199"/>
      <c r="H199" s="322" t="s">
        <v>840</v>
      </c>
      <c r="I199" s="326" t="s">
        <v>840</v>
      </c>
      <c r="J199" t="s">
        <v>840</v>
      </c>
      <c r="K199" s="323"/>
      <c r="L199" s="323"/>
      <c r="M199" s="323" t="s">
        <v>840</v>
      </c>
      <c r="N199" s="129" t="s">
        <v>840</v>
      </c>
      <c r="O199" s="323" t="s">
        <v>840</v>
      </c>
      <c r="P199" s="323" t="s">
        <v>840</v>
      </c>
      <c r="U199" t="str">
        <f t="shared" si="6"/>
        <v>##</v>
      </c>
      <c r="V199" t="str">
        <f t="shared" si="7"/>
        <v>$$$</v>
      </c>
    </row>
    <row r="200" spans="1:22" hidden="1">
      <c r="A200">
        <v>196</v>
      </c>
      <c r="C200" t="s">
        <v>840</v>
      </c>
      <c r="F200"/>
      <c r="G200"/>
      <c r="H200" s="322" t="s">
        <v>840</v>
      </c>
      <c r="I200" s="326" t="s">
        <v>840</v>
      </c>
      <c r="J200" t="s">
        <v>840</v>
      </c>
      <c r="K200" s="323"/>
      <c r="L200" s="323"/>
      <c r="M200" s="323" t="s">
        <v>840</v>
      </c>
      <c r="N200" s="129" t="s">
        <v>840</v>
      </c>
      <c r="O200" s="323" t="s">
        <v>840</v>
      </c>
      <c r="P200" s="323" t="s">
        <v>840</v>
      </c>
      <c r="U200" t="str">
        <f t="shared" si="6"/>
        <v>##</v>
      </c>
      <c r="V200" t="str">
        <f t="shared" si="7"/>
        <v>$$$</v>
      </c>
    </row>
    <row r="201" spans="1:22" hidden="1">
      <c r="A201">
        <v>197</v>
      </c>
      <c r="C201" t="s">
        <v>840</v>
      </c>
      <c r="F201"/>
      <c r="G201"/>
      <c r="H201" s="322" t="s">
        <v>840</v>
      </c>
      <c r="I201" s="326" t="s">
        <v>840</v>
      </c>
      <c r="J201" t="s">
        <v>840</v>
      </c>
      <c r="K201" s="323"/>
      <c r="L201" s="323"/>
      <c r="M201" s="323" t="s">
        <v>840</v>
      </c>
      <c r="N201" s="129" t="s">
        <v>840</v>
      </c>
      <c r="O201" s="323" t="s">
        <v>840</v>
      </c>
      <c r="P201" s="323" t="s">
        <v>840</v>
      </c>
      <c r="U201" t="str">
        <f t="shared" si="6"/>
        <v>##</v>
      </c>
      <c r="V201" t="str">
        <f t="shared" si="7"/>
        <v>$$$</v>
      </c>
    </row>
    <row r="202" spans="1:22" hidden="1">
      <c r="A202">
        <v>198</v>
      </c>
      <c r="C202" t="s">
        <v>840</v>
      </c>
      <c r="F202"/>
      <c r="G202"/>
      <c r="H202" s="322" t="s">
        <v>840</v>
      </c>
      <c r="I202" s="326" t="s">
        <v>840</v>
      </c>
      <c r="J202" t="s">
        <v>840</v>
      </c>
      <c r="K202" s="323"/>
      <c r="L202" s="323"/>
      <c r="M202" s="323" t="s">
        <v>840</v>
      </c>
      <c r="N202" s="129" t="s">
        <v>840</v>
      </c>
      <c r="O202" s="323" t="s">
        <v>840</v>
      </c>
      <c r="P202" s="323" t="s">
        <v>840</v>
      </c>
      <c r="U202" t="str">
        <f t="shared" si="6"/>
        <v>##</v>
      </c>
      <c r="V202" t="str">
        <f t="shared" si="7"/>
        <v>$$$</v>
      </c>
    </row>
    <row r="203" spans="1:22" hidden="1">
      <c r="A203">
        <v>199</v>
      </c>
      <c r="C203" t="s">
        <v>840</v>
      </c>
      <c r="F203"/>
      <c r="G203"/>
      <c r="H203" s="322" t="s">
        <v>840</v>
      </c>
      <c r="I203" s="326" t="s">
        <v>840</v>
      </c>
      <c r="J203" t="s">
        <v>840</v>
      </c>
      <c r="K203" s="323"/>
      <c r="L203" s="323"/>
      <c r="M203" s="323" t="s">
        <v>840</v>
      </c>
      <c r="N203" s="129" t="s">
        <v>840</v>
      </c>
      <c r="O203" s="323" t="s">
        <v>840</v>
      </c>
      <c r="P203" s="323" t="s">
        <v>840</v>
      </c>
      <c r="U203" t="str">
        <f t="shared" si="6"/>
        <v>##</v>
      </c>
      <c r="V203" t="str">
        <f t="shared" si="7"/>
        <v>$$$</v>
      </c>
    </row>
    <row r="204" spans="1:22" hidden="1">
      <c r="A204">
        <v>200</v>
      </c>
      <c r="C204" t="s">
        <v>840</v>
      </c>
      <c r="F204"/>
      <c r="G204"/>
      <c r="H204" s="322" t="s">
        <v>840</v>
      </c>
      <c r="I204" s="326" t="s">
        <v>840</v>
      </c>
      <c r="J204" t="s">
        <v>840</v>
      </c>
      <c r="K204" s="323"/>
      <c r="L204" s="323"/>
      <c r="M204" s="323" t="s">
        <v>840</v>
      </c>
      <c r="N204" s="129" t="s">
        <v>840</v>
      </c>
      <c r="O204" s="323" t="s">
        <v>840</v>
      </c>
      <c r="P204" s="323" t="s">
        <v>840</v>
      </c>
      <c r="U204" t="str">
        <f t="shared" si="6"/>
        <v>##</v>
      </c>
      <c r="V204" t="str">
        <f t="shared" si="7"/>
        <v>$$$</v>
      </c>
    </row>
    <row r="205" spans="1:22">
      <c r="A205">
        <v>201</v>
      </c>
      <c r="B205">
        <v>133</v>
      </c>
      <c r="C205">
        <v>24263001</v>
      </c>
      <c r="D205">
        <v>24</v>
      </c>
      <c r="E205">
        <v>26</v>
      </c>
      <c r="F205">
        <v>3001</v>
      </c>
      <c r="G205"/>
      <c r="H205" s="322">
        <v>45486</v>
      </c>
      <c r="I205" s="326">
        <v>45486</v>
      </c>
      <c r="J205">
        <v>41</v>
      </c>
      <c r="K205" s="323" t="s">
        <v>2144</v>
      </c>
      <c r="L205" s="323" t="s">
        <v>2145</v>
      </c>
      <c r="M205" s="323">
        <v>262020</v>
      </c>
      <c r="N205" s="129">
        <v>2</v>
      </c>
      <c r="O205" s="323" t="s">
        <v>847</v>
      </c>
      <c r="P205" s="323" t="s">
        <v>2120</v>
      </c>
      <c r="Q205">
        <v>5</v>
      </c>
      <c r="R205">
        <v>21</v>
      </c>
      <c r="S205" t="s">
        <v>890</v>
      </c>
      <c r="U205" t="str">
        <f t="shared" si="6"/>
        <v/>
      </c>
      <c r="V205" t="str">
        <f t="shared" si="7"/>
        <v/>
      </c>
    </row>
    <row r="206" spans="1:22">
      <c r="A206">
        <v>202</v>
      </c>
      <c r="B206">
        <v>134</v>
      </c>
      <c r="C206">
        <v>24263002</v>
      </c>
      <c r="D206">
        <v>24</v>
      </c>
      <c r="E206">
        <v>26</v>
      </c>
      <c r="F206">
        <v>3002</v>
      </c>
      <c r="G206"/>
      <c r="H206" s="322">
        <v>45500</v>
      </c>
      <c r="I206" s="326">
        <v>45500</v>
      </c>
      <c r="J206">
        <v>77</v>
      </c>
      <c r="K206" s="323" t="s">
        <v>2146</v>
      </c>
      <c r="L206" s="323" t="s">
        <v>891</v>
      </c>
      <c r="M206" s="323">
        <v>261010</v>
      </c>
      <c r="N206" s="129">
        <v>1</v>
      </c>
      <c r="O206" s="323" t="s">
        <v>1824</v>
      </c>
      <c r="P206" s="323" t="s">
        <v>1980</v>
      </c>
      <c r="Q206">
        <v>5</v>
      </c>
      <c r="R206">
        <v>21</v>
      </c>
      <c r="S206" t="s">
        <v>890</v>
      </c>
      <c r="U206" t="str">
        <f t="shared" si="6"/>
        <v/>
      </c>
      <c r="V206" t="str">
        <f t="shared" si="7"/>
        <v/>
      </c>
    </row>
    <row r="207" spans="1:22" hidden="1">
      <c r="A207">
        <v>203</v>
      </c>
      <c r="B207">
        <v>135</v>
      </c>
      <c r="C207">
        <v>24263002</v>
      </c>
      <c r="D207">
        <v>24</v>
      </c>
      <c r="E207">
        <v>26</v>
      </c>
      <c r="F207">
        <v>3002</v>
      </c>
      <c r="G207"/>
      <c r="H207" s="322">
        <v>45501</v>
      </c>
      <c r="I207" s="326">
        <v>45501</v>
      </c>
      <c r="J207">
        <v>77</v>
      </c>
      <c r="K207" s="323" t="s">
        <v>2146</v>
      </c>
      <c r="L207" s="323" t="s">
        <v>891</v>
      </c>
      <c r="M207" s="323">
        <v>261010</v>
      </c>
      <c r="N207" s="129">
        <v>1</v>
      </c>
      <c r="O207" s="323" t="s">
        <v>1824</v>
      </c>
      <c r="P207" s="323" t="s">
        <v>1980</v>
      </c>
      <c r="Q207">
        <v>5</v>
      </c>
      <c r="R207">
        <v>21</v>
      </c>
      <c r="S207" t="s">
        <v>890</v>
      </c>
      <c r="U207" t="str">
        <f t="shared" si="6"/>
        <v>##</v>
      </c>
      <c r="V207" t="str">
        <f t="shared" si="7"/>
        <v/>
      </c>
    </row>
    <row r="208" spans="1:22">
      <c r="A208">
        <v>204</v>
      </c>
      <c r="B208">
        <v>136</v>
      </c>
      <c r="C208">
        <v>24263101</v>
      </c>
      <c r="D208">
        <v>24</v>
      </c>
      <c r="E208">
        <v>26</v>
      </c>
      <c r="F208">
        <v>3101</v>
      </c>
      <c r="G208"/>
      <c r="H208" s="322">
        <v>45606</v>
      </c>
      <c r="I208" s="326">
        <v>45606</v>
      </c>
      <c r="J208">
        <v>75</v>
      </c>
      <c r="K208" s="323" t="s">
        <v>2147</v>
      </c>
      <c r="L208" s="323" t="s">
        <v>2148</v>
      </c>
      <c r="M208" s="129">
        <v>262030</v>
      </c>
      <c r="N208" s="129">
        <v>3</v>
      </c>
      <c r="O208" s="323" t="s">
        <v>850</v>
      </c>
      <c r="P208" s="323" t="s">
        <v>2003</v>
      </c>
      <c r="Q208">
        <v>5</v>
      </c>
      <c r="R208">
        <v>21</v>
      </c>
      <c r="S208" t="s">
        <v>890</v>
      </c>
      <c r="U208" t="str">
        <f t="shared" si="6"/>
        <v/>
      </c>
      <c r="V208" t="str">
        <f t="shared" si="7"/>
        <v/>
      </c>
    </row>
    <row r="209" spans="1:22">
      <c r="A209">
        <v>205</v>
      </c>
      <c r="B209">
        <v>137</v>
      </c>
      <c r="C209">
        <v>24263301</v>
      </c>
      <c r="D209">
        <v>24</v>
      </c>
      <c r="E209">
        <v>26</v>
      </c>
      <c r="F209">
        <v>3301</v>
      </c>
      <c r="G209"/>
      <c r="H209" s="322">
        <v>45395</v>
      </c>
      <c r="I209" s="326">
        <v>45395</v>
      </c>
      <c r="J209">
        <v>1</v>
      </c>
      <c r="K209" s="323" t="s">
        <v>2149</v>
      </c>
      <c r="L209" s="323" t="s">
        <v>2150</v>
      </c>
      <c r="M209" s="129">
        <v>261010</v>
      </c>
      <c r="N209" s="129">
        <v>1</v>
      </c>
      <c r="O209" s="323" t="s">
        <v>1824</v>
      </c>
      <c r="P209" s="323" t="s">
        <v>1980</v>
      </c>
      <c r="Q209">
        <v>5</v>
      </c>
      <c r="R209">
        <v>21</v>
      </c>
      <c r="S209" t="s">
        <v>890</v>
      </c>
      <c r="U209" t="str">
        <f t="shared" si="6"/>
        <v/>
      </c>
      <c r="V209" t="str">
        <f t="shared" si="7"/>
        <v/>
      </c>
    </row>
    <row r="210" spans="1:22">
      <c r="A210">
        <v>206</v>
      </c>
      <c r="B210">
        <v>138</v>
      </c>
      <c r="C210">
        <v>24263302</v>
      </c>
      <c r="D210">
        <v>24</v>
      </c>
      <c r="E210">
        <v>26</v>
      </c>
      <c r="F210">
        <v>3302</v>
      </c>
      <c r="G210"/>
      <c r="H210" s="322">
        <v>45430</v>
      </c>
      <c r="I210" s="324">
        <v>45430</v>
      </c>
      <c r="J210">
        <v>2</v>
      </c>
      <c r="K210" s="323" t="s">
        <v>2149</v>
      </c>
      <c r="L210" s="323" t="s">
        <v>2150</v>
      </c>
      <c r="M210" s="129">
        <v>262030</v>
      </c>
      <c r="N210" s="129">
        <v>3</v>
      </c>
      <c r="O210" s="323" t="s">
        <v>850</v>
      </c>
      <c r="P210" s="323" t="s">
        <v>2003</v>
      </c>
      <c r="Q210">
        <v>5</v>
      </c>
      <c r="R210">
        <v>21</v>
      </c>
      <c r="S210" t="s">
        <v>890</v>
      </c>
      <c r="U210" t="str">
        <f t="shared" si="6"/>
        <v/>
      </c>
      <c r="V210" t="str">
        <f t="shared" si="7"/>
        <v/>
      </c>
    </row>
    <row r="211" spans="1:22">
      <c r="A211">
        <v>207</v>
      </c>
      <c r="B211">
        <v>139</v>
      </c>
      <c r="C211">
        <v>24263303</v>
      </c>
      <c r="D211">
        <v>24</v>
      </c>
      <c r="E211">
        <v>26</v>
      </c>
      <c r="F211">
        <v>3303</v>
      </c>
      <c r="G211"/>
      <c r="H211" s="322">
        <v>45486</v>
      </c>
      <c r="I211" s="324">
        <v>45486</v>
      </c>
      <c r="J211">
        <v>3</v>
      </c>
      <c r="K211" s="323" t="s">
        <v>2149</v>
      </c>
      <c r="L211" s="323" t="s">
        <v>2150</v>
      </c>
      <c r="M211" s="129">
        <v>262020</v>
      </c>
      <c r="N211" s="129">
        <v>2</v>
      </c>
      <c r="O211" s="323" t="s">
        <v>847</v>
      </c>
      <c r="P211" s="323" t="s">
        <v>2120</v>
      </c>
      <c r="Q211">
        <v>5</v>
      </c>
      <c r="R211">
        <v>21</v>
      </c>
      <c r="S211" t="s">
        <v>890</v>
      </c>
      <c r="U211" t="str">
        <f t="shared" si="6"/>
        <v/>
      </c>
      <c r="V211" t="str">
        <f t="shared" si="7"/>
        <v/>
      </c>
    </row>
    <row r="212" spans="1:22">
      <c r="A212">
        <v>208</v>
      </c>
      <c r="B212">
        <v>140</v>
      </c>
      <c r="C212">
        <v>24263304</v>
      </c>
      <c r="D212">
        <v>24</v>
      </c>
      <c r="E212">
        <v>26</v>
      </c>
      <c r="F212">
        <v>3304</v>
      </c>
      <c r="G212"/>
      <c r="H212" s="322">
        <v>45542</v>
      </c>
      <c r="I212" s="324">
        <v>45542</v>
      </c>
      <c r="J212">
        <v>4</v>
      </c>
      <c r="K212" s="323" t="s">
        <v>2149</v>
      </c>
      <c r="L212" s="323" t="s">
        <v>2150</v>
      </c>
      <c r="M212" s="129">
        <v>261010</v>
      </c>
      <c r="N212" s="129">
        <v>1</v>
      </c>
      <c r="O212" s="323" t="s">
        <v>1824</v>
      </c>
      <c r="P212" s="323" t="s">
        <v>1980</v>
      </c>
      <c r="Q212">
        <v>5</v>
      </c>
      <c r="R212">
        <v>21</v>
      </c>
      <c r="S212" t="s">
        <v>890</v>
      </c>
      <c r="U212" t="str">
        <f t="shared" si="6"/>
        <v/>
      </c>
      <c r="V212" t="str">
        <f t="shared" si="7"/>
        <v/>
      </c>
    </row>
    <row r="213" spans="1:22">
      <c r="A213">
        <v>209</v>
      </c>
      <c r="B213">
        <v>141</v>
      </c>
      <c r="C213">
        <v>25263305</v>
      </c>
      <c r="D213">
        <v>25</v>
      </c>
      <c r="E213">
        <v>26</v>
      </c>
      <c r="F213">
        <v>3305</v>
      </c>
      <c r="G213"/>
      <c r="H213" s="322">
        <v>45731</v>
      </c>
      <c r="I213" s="324">
        <v>45731</v>
      </c>
      <c r="J213">
        <v>5</v>
      </c>
      <c r="K213" s="323" t="s">
        <v>2149</v>
      </c>
      <c r="L213" s="323" t="s">
        <v>2150</v>
      </c>
      <c r="M213" s="129">
        <v>261010</v>
      </c>
      <c r="N213" s="129">
        <v>1</v>
      </c>
      <c r="O213" s="323" t="s">
        <v>1824</v>
      </c>
      <c r="P213" s="323" t="s">
        <v>1980</v>
      </c>
      <c r="Q213">
        <v>5</v>
      </c>
      <c r="R213">
        <v>21</v>
      </c>
      <c r="S213" t="s">
        <v>890</v>
      </c>
      <c r="U213" t="str">
        <f t="shared" si="6"/>
        <v/>
      </c>
      <c r="V213" t="str">
        <f t="shared" si="7"/>
        <v/>
      </c>
    </row>
    <row r="214" spans="1:22" hidden="1">
      <c r="A214">
        <v>210</v>
      </c>
      <c r="B214">
        <v>142</v>
      </c>
      <c r="C214" t="s">
        <v>840</v>
      </c>
      <c r="E214">
        <v>26</v>
      </c>
      <c r="F214">
        <v>3306</v>
      </c>
      <c r="G214"/>
      <c r="H214" s="322" t="s">
        <v>840</v>
      </c>
      <c r="I214" s="324" t="s">
        <v>840</v>
      </c>
      <c r="J214" t="s">
        <v>840</v>
      </c>
      <c r="K214" s="323" t="s">
        <v>2149</v>
      </c>
      <c r="L214" s="323" t="s">
        <v>2150</v>
      </c>
      <c r="M214" s="129" t="s">
        <v>840</v>
      </c>
      <c r="N214" s="129" t="s">
        <v>840</v>
      </c>
      <c r="O214" s="323" t="s">
        <v>840</v>
      </c>
      <c r="P214" s="323" t="s">
        <v>840</v>
      </c>
      <c r="Q214">
        <v>5</v>
      </c>
      <c r="R214">
        <v>21</v>
      </c>
      <c r="S214" t="s">
        <v>890</v>
      </c>
      <c r="U214" t="str">
        <f t="shared" si="6"/>
        <v>##</v>
      </c>
      <c r="V214" t="str">
        <f t="shared" si="7"/>
        <v>$$$</v>
      </c>
    </row>
    <row r="215" spans="1:22" hidden="1">
      <c r="A215">
        <v>211</v>
      </c>
      <c r="B215">
        <v>143</v>
      </c>
      <c r="C215" t="s">
        <v>840</v>
      </c>
      <c r="E215">
        <v>26</v>
      </c>
      <c r="F215">
        <v>3307</v>
      </c>
      <c r="G215"/>
      <c r="H215" s="322" t="s">
        <v>840</v>
      </c>
      <c r="I215" s="324" t="s">
        <v>840</v>
      </c>
      <c r="J215" t="s">
        <v>840</v>
      </c>
      <c r="K215" s="323" t="s">
        <v>2149</v>
      </c>
      <c r="L215" s="323" t="s">
        <v>2150</v>
      </c>
      <c r="M215" s="129" t="s">
        <v>840</v>
      </c>
      <c r="N215" s="129" t="s">
        <v>840</v>
      </c>
      <c r="O215" s="323" t="s">
        <v>840</v>
      </c>
      <c r="P215" s="323" t="s">
        <v>840</v>
      </c>
      <c r="Q215">
        <v>5</v>
      </c>
      <c r="R215">
        <v>21</v>
      </c>
      <c r="S215" t="s">
        <v>890</v>
      </c>
      <c r="U215" t="str">
        <f t="shared" si="6"/>
        <v>##</v>
      </c>
      <c r="V215" t="str">
        <f t="shared" si="7"/>
        <v>$$$</v>
      </c>
    </row>
    <row r="216" spans="1:22" hidden="1">
      <c r="A216">
        <v>212</v>
      </c>
      <c r="B216">
        <v>144</v>
      </c>
      <c r="C216" t="s">
        <v>840</v>
      </c>
      <c r="E216">
        <v>26</v>
      </c>
      <c r="F216">
        <v>3308</v>
      </c>
      <c r="G216"/>
      <c r="H216" s="322" t="s">
        <v>840</v>
      </c>
      <c r="I216" s="324" t="s">
        <v>840</v>
      </c>
      <c r="J216" t="s">
        <v>840</v>
      </c>
      <c r="K216" s="323" t="s">
        <v>2149</v>
      </c>
      <c r="L216" s="323" t="s">
        <v>2150</v>
      </c>
      <c r="M216" s="129" t="s">
        <v>840</v>
      </c>
      <c r="N216" s="129" t="s">
        <v>840</v>
      </c>
      <c r="O216" s="323" t="s">
        <v>840</v>
      </c>
      <c r="P216" s="323" t="s">
        <v>840</v>
      </c>
      <c r="Q216">
        <v>5</v>
      </c>
      <c r="R216">
        <v>21</v>
      </c>
      <c r="S216" t="s">
        <v>890</v>
      </c>
      <c r="U216" t="str">
        <f t="shared" si="6"/>
        <v>##</v>
      </c>
      <c r="V216" t="str">
        <f t="shared" si="7"/>
        <v>$$$</v>
      </c>
    </row>
    <row r="217" spans="1:22">
      <c r="A217">
        <v>213</v>
      </c>
      <c r="B217">
        <v>145</v>
      </c>
      <c r="C217">
        <v>24263501</v>
      </c>
      <c r="D217">
        <v>24</v>
      </c>
      <c r="E217">
        <v>26</v>
      </c>
      <c r="F217">
        <v>3501</v>
      </c>
      <c r="G217"/>
      <c r="H217" s="322">
        <v>45415</v>
      </c>
      <c r="I217" s="324">
        <v>45415</v>
      </c>
      <c r="J217">
        <v>77</v>
      </c>
      <c r="K217" s="323" t="s">
        <v>2151</v>
      </c>
      <c r="L217" s="323" t="s">
        <v>892</v>
      </c>
      <c r="M217" s="129">
        <v>261010</v>
      </c>
      <c r="N217" s="129">
        <v>1</v>
      </c>
      <c r="O217" s="323" t="s">
        <v>1824</v>
      </c>
      <c r="P217" s="323" t="s">
        <v>1980</v>
      </c>
      <c r="Q217">
        <v>5</v>
      </c>
      <c r="R217">
        <v>21</v>
      </c>
      <c r="S217" t="s">
        <v>890</v>
      </c>
      <c r="U217" t="str">
        <f t="shared" si="6"/>
        <v/>
      </c>
      <c r="V217" t="str">
        <f t="shared" si="7"/>
        <v/>
      </c>
    </row>
    <row r="218" spans="1:22">
      <c r="A218">
        <v>214</v>
      </c>
      <c r="B218">
        <v>146</v>
      </c>
      <c r="C218">
        <v>24263502</v>
      </c>
      <c r="D218">
        <v>24</v>
      </c>
      <c r="E218">
        <v>26</v>
      </c>
      <c r="F218">
        <v>3502</v>
      </c>
      <c r="G218"/>
      <c r="H218" s="322">
        <v>45465</v>
      </c>
      <c r="I218" s="324">
        <v>45465</v>
      </c>
      <c r="J218">
        <v>77</v>
      </c>
      <c r="K218" s="323" t="s">
        <v>2152</v>
      </c>
      <c r="L218" s="323" t="s">
        <v>893</v>
      </c>
      <c r="M218" s="323">
        <v>261010</v>
      </c>
      <c r="N218" s="129">
        <v>1</v>
      </c>
      <c r="O218" s="323" t="s">
        <v>1824</v>
      </c>
      <c r="P218" s="323" t="s">
        <v>1980</v>
      </c>
      <c r="Q218">
        <v>5</v>
      </c>
      <c r="R218">
        <v>21</v>
      </c>
      <c r="S218" t="s">
        <v>890</v>
      </c>
      <c r="U218" t="str">
        <f t="shared" si="6"/>
        <v/>
      </c>
      <c r="V218" t="str">
        <f t="shared" si="7"/>
        <v/>
      </c>
    </row>
    <row r="219" spans="1:22" hidden="1">
      <c r="A219">
        <v>215</v>
      </c>
      <c r="B219">
        <v>147</v>
      </c>
      <c r="C219">
        <v>24263502</v>
      </c>
      <c r="D219">
        <v>24</v>
      </c>
      <c r="E219">
        <v>26</v>
      </c>
      <c r="F219">
        <v>3502</v>
      </c>
      <c r="G219"/>
      <c r="H219" s="322">
        <v>45466</v>
      </c>
      <c r="I219" s="324">
        <v>45466</v>
      </c>
      <c r="J219">
        <v>77</v>
      </c>
      <c r="K219" s="323" t="s">
        <v>2152</v>
      </c>
      <c r="L219" s="323" t="s">
        <v>893</v>
      </c>
      <c r="M219" s="129">
        <v>261010</v>
      </c>
      <c r="N219" s="129">
        <v>1</v>
      </c>
      <c r="O219" s="323" t="s">
        <v>1824</v>
      </c>
      <c r="P219" s="323" t="s">
        <v>1980</v>
      </c>
      <c r="Q219">
        <v>5</v>
      </c>
      <c r="R219">
        <v>21</v>
      </c>
      <c r="S219" t="s">
        <v>890</v>
      </c>
      <c r="U219" t="str">
        <f t="shared" si="6"/>
        <v>##</v>
      </c>
      <c r="V219" t="str">
        <f t="shared" si="7"/>
        <v/>
      </c>
    </row>
    <row r="220" spans="1:22">
      <c r="A220">
        <v>216</v>
      </c>
      <c r="B220">
        <v>148</v>
      </c>
      <c r="C220">
        <v>24263503</v>
      </c>
      <c r="D220">
        <v>24</v>
      </c>
      <c r="E220">
        <v>26</v>
      </c>
      <c r="F220">
        <v>3503</v>
      </c>
      <c r="G220" s="327"/>
      <c r="H220" s="322">
        <v>45549</v>
      </c>
      <c r="I220" s="324">
        <v>45549</v>
      </c>
      <c r="J220">
        <v>77</v>
      </c>
      <c r="K220" s="323" t="s">
        <v>2153</v>
      </c>
      <c r="L220" s="323" t="s">
        <v>894</v>
      </c>
      <c r="M220" s="323">
        <v>261010</v>
      </c>
      <c r="N220" s="129">
        <v>1</v>
      </c>
      <c r="O220" s="323" t="s">
        <v>1824</v>
      </c>
      <c r="P220" s="323" t="s">
        <v>1980</v>
      </c>
      <c r="Q220">
        <v>5</v>
      </c>
      <c r="R220">
        <v>21</v>
      </c>
      <c r="S220" t="s">
        <v>890</v>
      </c>
      <c r="U220" t="str">
        <f t="shared" si="6"/>
        <v/>
      </c>
      <c r="V220" t="str">
        <f t="shared" si="7"/>
        <v/>
      </c>
    </row>
    <row r="221" spans="1:22" hidden="1">
      <c r="A221">
        <v>217</v>
      </c>
      <c r="B221">
        <v>149</v>
      </c>
      <c r="C221" t="s">
        <v>840</v>
      </c>
      <c r="F221">
        <v>3504</v>
      </c>
      <c r="G221" s="327"/>
      <c r="H221" s="322" t="s">
        <v>840</v>
      </c>
      <c r="I221" s="324" t="s">
        <v>840</v>
      </c>
      <c r="J221" t="s">
        <v>840</v>
      </c>
      <c r="K221" s="323" t="s">
        <v>2154</v>
      </c>
      <c r="L221" s="323" t="s">
        <v>2155</v>
      </c>
      <c r="M221" s="323" t="s">
        <v>840</v>
      </c>
      <c r="N221" s="129" t="s">
        <v>840</v>
      </c>
      <c r="O221" s="323" t="s">
        <v>840</v>
      </c>
      <c r="P221" s="323" t="s">
        <v>840</v>
      </c>
      <c r="Q221">
        <v>5</v>
      </c>
      <c r="R221">
        <v>21</v>
      </c>
      <c r="S221" t="s">
        <v>890</v>
      </c>
      <c r="U221" t="str">
        <f t="shared" si="6"/>
        <v>##</v>
      </c>
      <c r="V221" t="str">
        <f t="shared" si="7"/>
        <v>$$$</v>
      </c>
    </row>
    <row r="222" spans="1:22">
      <c r="A222">
        <v>218</v>
      </c>
      <c r="B222">
        <v>150</v>
      </c>
      <c r="C222">
        <v>24263511</v>
      </c>
      <c r="D222">
        <v>24</v>
      </c>
      <c r="E222">
        <v>26</v>
      </c>
      <c r="F222">
        <v>3511</v>
      </c>
      <c r="G222"/>
      <c r="H222" s="322">
        <v>45458</v>
      </c>
      <c r="I222" s="324">
        <v>45458</v>
      </c>
      <c r="J222">
        <v>59</v>
      </c>
      <c r="K222" s="323" t="s">
        <v>2156</v>
      </c>
      <c r="L222" s="323" t="s">
        <v>895</v>
      </c>
      <c r="M222" s="323">
        <v>263080</v>
      </c>
      <c r="N222" s="129">
        <v>6</v>
      </c>
      <c r="O222" s="323" t="s">
        <v>1825</v>
      </c>
      <c r="P222" s="323" t="s">
        <v>2080</v>
      </c>
      <c r="Q222">
        <v>5</v>
      </c>
      <c r="R222">
        <v>21</v>
      </c>
      <c r="S222" t="s">
        <v>890</v>
      </c>
      <c r="U222" t="str">
        <f t="shared" si="6"/>
        <v/>
      </c>
      <c r="V222" t="str">
        <f t="shared" si="7"/>
        <v/>
      </c>
    </row>
    <row r="223" spans="1:22" hidden="1">
      <c r="A223">
        <v>219</v>
      </c>
      <c r="B223">
        <v>151</v>
      </c>
      <c r="C223" t="s">
        <v>840</v>
      </c>
      <c r="F223">
        <v>3512</v>
      </c>
      <c r="G223"/>
      <c r="H223" s="322" t="s">
        <v>840</v>
      </c>
      <c r="I223" s="324" t="s">
        <v>840</v>
      </c>
      <c r="J223" t="s">
        <v>840</v>
      </c>
      <c r="K223" s="323" t="s">
        <v>2157</v>
      </c>
      <c r="L223" s="323" t="s">
        <v>2157</v>
      </c>
      <c r="M223" s="323" t="s">
        <v>840</v>
      </c>
      <c r="N223" s="129" t="s">
        <v>840</v>
      </c>
      <c r="O223" s="323" t="s">
        <v>840</v>
      </c>
      <c r="P223" s="323" t="s">
        <v>840</v>
      </c>
      <c r="Q223">
        <v>5</v>
      </c>
      <c r="R223">
        <v>21</v>
      </c>
      <c r="S223" t="s">
        <v>890</v>
      </c>
      <c r="U223" t="str">
        <f t="shared" si="6"/>
        <v>##</v>
      </c>
      <c r="V223" t="str">
        <f t="shared" si="7"/>
        <v>$$$</v>
      </c>
    </row>
    <row r="224" spans="1:22">
      <c r="A224">
        <v>220</v>
      </c>
      <c r="B224">
        <v>152</v>
      </c>
      <c r="C224">
        <v>24263521</v>
      </c>
      <c r="D224">
        <v>24</v>
      </c>
      <c r="E224">
        <v>26</v>
      </c>
      <c r="F224">
        <v>3521</v>
      </c>
      <c r="G224" s="327"/>
      <c r="H224" s="322">
        <v>45459</v>
      </c>
      <c r="I224" s="326">
        <v>45459</v>
      </c>
      <c r="J224">
        <v>74</v>
      </c>
      <c r="K224" s="323" t="s">
        <v>2158</v>
      </c>
      <c r="L224" s="323" t="s">
        <v>896</v>
      </c>
      <c r="M224" s="323">
        <v>262030</v>
      </c>
      <c r="N224" s="129">
        <v>3</v>
      </c>
      <c r="O224" s="323" t="s">
        <v>850</v>
      </c>
      <c r="P224" s="323" t="s">
        <v>2003</v>
      </c>
      <c r="Q224">
        <v>5</v>
      </c>
      <c r="R224">
        <v>21</v>
      </c>
      <c r="S224" t="s">
        <v>890</v>
      </c>
      <c r="U224" t="str">
        <f t="shared" si="6"/>
        <v/>
      </c>
      <c r="V224" t="str">
        <f t="shared" si="7"/>
        <v/>
      </c>
    </row>
    <row r="225" spans="1:22" hidden="1">
      <c r="A225">
        <v>221</v>
      </c>
      <c r="B225">
        <v>153</v>
      </c>
      <c r="C225" t="s">
        <v>840</v>
      </c>
      <c r="F225">
        <v>3522</v>
      </c>
      <c r="G225" s="327"/>
      <c r="H225" s="322" t="s">
        <v>840</v>
      </c>
      <c r="I225" s="326" t="s">
        <v>840</v>
      </c>
      <c r="J225" t="s">
        <v>840</v>
      </c>
      <c r="K225" s="129" t="s">
        <v>2159</v>
      </c>
      <c r="L225" s="129" t="s">
        <v>2159</v>
      </c>
      <c r="M225" s="129" t="s">
        <v>840</v>
      </c>
      <c r="N225" s="129" t="s">
        <v>840</v>
      </c>
      <c r="O225" s="323" t="s">
        <v>840</v>
      </c>
      <c r="P225" s="323" t="s">
        <v>840</v>
      </c>
      <c r="Q225">
        <v>5</v>
      </c>
      <c r="R225">
        <v>21</v>
      </c>
      <c r="S225" t="s">
        <v>890</v>
      </c>
      <c r="U225" t="str">
        <f t="shared" si="6"/>
        <v>##</v>
      </c>
      <c r="V225" t="str">
        <f t="shared" si="7"/>
        <v>$$$</v>
      </c>
    </row>
    <row r="226" spans="1:22">
      <c r="A226">
        <v>222</v>
      </c>
      <c r="B226">
        <v>154</v>
      </c>
      <c r="C226">
        <v>24263531</v>
      </c>
      <c r="D226">
        <v>24</v>
      </c>
      <c r="E226">
        <v>26</v>
      </c>
      <c r="F226">
        <v>3531</v>
      </c>
      <c r="G226"/>
      <c r="H226" s="322">
        <v>45458</v>
      </c>
      <c r="I226" s="324">
        <v>45458</v>
      </c>
      <c r="J226" t="s">
        <v>840</v>
      </c>
      <c r="K226" s="323" t="s">
        <v>2160</v>
      </c>
      <c r="L226" s="323" t="s">
        <v>897</v>
      </c>
      <c r="M226" s="323">
        <v>262030</v>
      </c>
      <c r="N226" s="129">
        <v>3</v>
      </c>
      <c r="O226" s="323" t="s">
        <v>850</v>
      </c>
      <c r="P226" s="323" t="s">
        <v>2003</v>
      </c>
      <c r="Q226">
        <v>5</v>
      </c>
      <c r="R226">
        <v>21</v>
      </c>
      <c r="S226" t="s">
        <v>890</v>
      </c>
      <c r="U226" t="str">
        <f t="shared" si="6"/>
        <v/>
      </c>
      <c r="V226" t="str">
        <f t="shared" si="7"/>
        <v/>
      </c>
    </row>
    <row r="227" spans="1:22" hidden="1">
      <c r="A227">
        <v>223</v>
      </c>
      <c r="B227">
        <v>155</v>
      </c>
      <c r="C227" t="s">
        <v>840</v>
      </c>
      <c r="F227">
        <v>3532</v>
      </c>
      <c r="G227"/>
      <c r="H227" s="322" t="s">
        <v>840</v>
      </c>
      <c r="I227" s="324" t="s">
        <v>840</v>
      </c>
      <c r="J227" t="s">
        <v>840</v>
      </c>
      <c r="K227" s="129" t="s">
        <v>2161</v>
      </c>
      <c r="L227" s="323" t="s">
        <v>2161</v>
      </c>
      <c r="M227" s="323" t="s">
        <v>840</v>
      </c>
      <c r="N227" s="129" t="s">
        <v>840</v>
      </c>
      <c r="O227" s="323" t="s">
        <v>840</v>
      </c>
      <c r="P227" s="323" t="s">
        <v>840</v>
      </c>
      <c r="Q227">
        <v>5</v>
      </c>
      <c r="R227">
        <v>21</v>
      </c>
      <c r="S227" t="s">
        <v>890</v>
      </c>
      <c r="U227" t="str">
        <f t="shared" si="6"/>
        <v>##</v>
      </c>
      <c r="V227" t="str">
        <f t="shared" si="7"/>
        <v>$$$</v>
      </c>
    </row>
    <row r="228" spans="1:22">
      <c r="A228">
        <v>224</v>
      </c>
      <c r="B228">
        <v>156</v>
      </c>
      <c r="C228">
        <v>24263541</v>
      </c>
      <c r="D228">
        <v>24</v>
      </c>
      <c r="E228">
        <v>26</v>
      </c>
      <c r="F228">
        <v>3541</v>
      </c>
      <c r="G228" s="327"/>
      <c r="H228" s="322">
        <v>45459</v>
      </c>
      <c r="I228" s="326">
        <v>45459</v>
      </c>
      <c r="J228">
        <v>77</v>
      </c>
      <c r="K228" s="323" t="s">
        <v>2162</v>
      </c>
      <c r="L228" s="323" t="s">
        <v>898</v>
      </c>
      <c r="M228" s="323">
        <v>262020</v>
      </c>
      <c r="N228" s="129">
        <v>2</v>
      </c>
      <c r="O228" s="323" t="s">
        <v>847</v>
      </c>
      <c r="P228" s="323" t="s">
        <v>2120</v>
      </c>
      <c r="Q228">
        <v>5</v>
      </c>
      <c r="R228">
        <v>21</v>
      </c>
      <c r="S228" t="s">
        <v>890</v>
      </c>
      <c r="U228" t="str">
        <f t="shared" si="6"/>
        <v/>
      </c>
      <c r="V228" t="str">
        <f t="shared" si="7"/>
        <v/>
      </c>
    </row>
    <row r="229" spans="1:22" hidden="1">
      <c r="A229">
        <v>225</v>
      </c>
      <c r="B229">
        <v>157</v>
      </c>
      <c r="C229" t="s">
        <v>840</v>
      </c>
      <c r="F229">
        <v>3542</v>
      </c>
      <c r="G229" s="327"/>
      <c r="H229" s="322" t="s">
        <v>840</v>
      </c>
      <c r="I229" s="326" t="s">
        <v>840</v>
      </c>
      <c r="J229" t="s">
        <v>840</v>
      </c>
      <c r="K229" s="323" t="s">
        <v>2163</v>
      </c>
      <c r="L229" s="323" t="s">
        <v>2163</v>
      </c>
      <c r="M229" s="323" t="s">
        <v>840</v>
      </c>
      <c r="N229" s="129" t="s">
        <v>840</v>
      </c>
      <c r="O229" s="323" t="s">
        <v>840</v>
      </c>
      <c r="P229" s="323" t="s">
        <v>840</v>
      </c>
      <c r="Q229">
        <v>5</v>
      </c>
      <c r="R229">
        <v>21</v>
      </c>
      <c r="S229" t="s">
        <v>890</v>
      </c>
      <c r="U229" t="str">
        <f t="shared" si="6"/>
        <v>##</v>
      </c>
      <c r="V229" t="str">
        <f t="shared" si="7"/>
        <v>$$$</v>
      </c>
    </row>
    <row r="230" spans="1:22" hidden="1">
      <c r="A230">
        <v>226</v>
      </c>
      <c r="B230">
        <v>158</v>
      </c>
      <c r="C230" t="s">
        <v>840</v>
      </c>
      <c r="F230">
        <v>3701</v>
      </c>
      <c r="G230"/>
      <c r="H230" s="322" t="s">
        <v>840</v>
      </c>
      <c r="I230" s="324" t="s">
        <v>840</v>
      </c>
      <c r="J230" t="s">
        <v>840</v>
      </c>
      <c r="K230" s="323" t="s">
        <v>2164</v>
      </c>
      <c r="L230" s="323" t="s">
        <v>2165</v>
      </c>
      <c r="M230" s="323" t="s">
        <v>840</v>
      </c>
      <c r="N230" s="129" t="s">
        <v>840</v>
      </c>
      <c r="O230" s="323" t="s">
        <v>840</v>
      </c>
      <c r="P230" s="323" t="s">
        <v>840</v>
      </c>
      <c r="Q230">
        <v>5</v>
      </c>
      <c r="R230">
        <v>21</v>
      </c>
      <c r="S230" t="s">
        <v>890</v>
      </c>
      <c r="U230" t="str">
        <f t="shared" si="6"/>
        <v>##</v>
      </c>
      <c r="V230" t="str">
        <f t="shared" si="7"/>
        <v>$$$</v>
      </c>
    </row>
    <row r="231" spans="1:22">
      <c r="A231">
        <v>227</v>
      </c>
      <c r="B231">
        <v>159</v>
      </c>
      <c r="C231">
        <v>24263702</v>
      </c>
      <c r="D231">
        <v>24</v>
      </c>
      <c r="E231">
        <v>26</v>
      </c>
      <c r="F231">
        <v>3702</v>
      </c>
      <c r="G231"/>
      <c r="H231" s="322">
        <v>45437</v>
      </c>
      <c r="I231" s="324">
        <v>45437</v>
      </c>
      <c r="J231" t="s">
        <v>840</v>
      </c>
      <c r="K231" s="323" t="s">
        <v>2166</v>
      </c>
      <c r="L231" s="323" t="s">
        <v>2167</v>
      </c>
      <c r="M231" s="129">
        <v>262030</v>
      </c>
      <c r="N231" s="129">
        <v>3</v>
      </c>
      <c r="O231" s="323" t="s">
        <v>850</v>
      </c>
      <c r="P231" s="323" t="s">
        <v>2003</v>
      </c>
      <c r="Q231">
        <v>5</v>
      </c>
      <c r="R231">
        <v>21</v>
      </c>
      <c r="S231" t="s">
        <v>890</v>
      </c>
      <c r="U231" t="str">
        <f t="shared" si="6"/>
        <v/>
      </c>
      <c r="V231" t="str">
        <f t="shared" si="7"/>
        <v/>
      </c>
    </row>
    <row r="232" spans="1:22" hidden="1">
      <c r="A232">
        <v>228</v>
      </c>
      <c r="B232">
        <v>160</v>
      </c>
      <c r="C232" t="s">
        <v>840</v>
      </c>
      <c r="F232">
        <v>3703</v>
      </c>
      <c r="G232"/>
      <c r="H232" s="322" t="s">
        <v>840</v>
      </c>
      <c r="I232" s="324" t="s">
        <v>840</v>
      </c>
      <c r="J232" t="s">
        <v>840</v>
      </c>
      <c r="K232" s="323" t="s">
        <v>2168</v>
      </c>
      <c r="L232" s="323" t="s">
        <v>2169</v>
      </c>
      <c r="M232" s="129" t="s">
        <v>840</v>
      </c>
      <c r="N232" s="129" t="s">
        <v>840</v>
      </c>
      <c r="O232" s="323" t="s">
        <v>840</v>
      </c>
      <c r="P232" s="323" t="s">
        <v>840</v>
      </c>
      <c r="Q232">
        <v>5</v>
      </c>
      <c r="R232">
        <v>21</v>
      </c>
      <c r="S232" t="s">
        <v>890</v>
      </c>
      <c r="U232" t="str">
        <f t="shared" si="6"/>
        <v>##</v>
      </c>
      <c r="V232" t="str">
        <f t="shared" si="7"/>
        <v>$$$</v>
      </c>
    </row>
    <row r="233" spans="1:22">
      <c r="A233">
        <v>229</v>
      </c>
      <c r="B233">
        <v>161</v>
      </c>
      <c r="C233">
        <v>24263704</v>
      </c>
      <c r="D233">
        <v>24</v>
      </c>
      <c r="E233">
        <v>26</v>
      </c>
      <c r="F233">
        <v>3704</v>
      </c>
      <c r="G233"/>
      <c r="H233" s="322">
        <v>45444</v>
      </c>
      <c r="I233" s="324">
        <v>45444</v>
      </c>
      <c r="J233" t="s">
        <v>840</v>
      </c>
      <c r="K233" s="323" t="s">
        <v>2170</v>
      </c>
      <c r="L233" s="323" t="s">
        <v>899</v>
      </c>
      <c r="M233" s="129">
        <v>263060</v>
      </c>
      <c r="N233" s="129">
        <v>4</v>
      </c>
      <c r="O233" s="323" t="s">
        <v>880</v>
      </c>
      <c r="P233" s="323" t="s">
        <v>2171</v>
      </c>
      <c r="Q233">
        <v>5</v>
      </c>
      <c r="R233">
        <v>21</v>
      </c>
      <c r="S233" t="s">
        <v>890</v>
      </c>
      <c r="U233" t="str">
        <f t="shared" si="6"/>
        <v/>
      </c>
      <c r="V233" t="str">
        <f t="shared" si="7"/>
        <v/>
      </c>
    </row>
    <row r="234" spans="1:22">
      <c r="A234">
        <v>230</v>
      </c>
      <c r="B234">
        <v>162</v>
      </c>
      <c r="C234">
        <v>24263705</v>
      </c>
      <c r="D234">
        <v>24</v>
      </c>
      <c r="E234">
        <v>26</v>
      </c>
      <c r="F234">
        <v>3705</v>
      </c>
      <c r="G234"/>
      <c r="H234" s="322">
        <v>45444</v>
      </c>
      <c r="I234" s="324">
        <v>45444</v>
      </c>
      <c r="J234">
        <v>75</v>
      </c>
      <c r="K234" s="323" t="s">
        <v>2172</v>
      </c>
      <c r="L234" s="323" t="s">
        <v>2173</v>
      </c>
      <c r="M234" s="129">
        <v>264020</v>
      </c>
      <c r="N234" s="129">
        <v>7</v>
      </c>
      <c r="O234" s="323" t="s">
        <v>865</v>
      </c>
      <c r="P234" s="323" t="s">
        <v>865</v>
      </c>
      <c r="Q234">
        <v>5</v>
      </c>
      <c r="R234">
        <v>21</v>
      </c>
      <c r="S234" t="s">
        <v>890</v>
      </c>
      <c r="U234" t="str">
        <f t="shared" si="6"/>
        <v/>
      </c>
      <c r="V234" t="str">
        <f t="shared" si="7"/>
        <v/>
      </c>
    </row>
    <row r="235" spans="1:22" hidden="1">
      <c r="A235">
        <v>231</v>
      </c>
      <c r="B235">
        <v>163</v>
      </c>
      <c r="C235" t="s">
        <v>840</v>
      </c>
      <c r="F235">
        <v>3706</v>
      </c>
      <c r="G235"/>
      <c r="H235" s="322" t="s">
        <v>840</v>
      </c>
      <c r="I235" s="324" t="s">
        <v>840</v>
      </c>
      <c r="J235" t="s">
        <v>840</v>
      </c>
      <c r="K235" s="323" t="s">
        <v>2174</v>
      </c>
      <c r="L235" s="323" t="s">
        <v>2175</v>
      </c>
      <c r="M235" s="129" t="s">
        <v>840</v>
      </c>
      <c r="N235" s="129" t="s">
        <v>840</v>
      </c>
      <c r="O235" s="323" t="s">
        <v>840</v>
      </c>
      <c r="P235" s="323" t="s">
        <v>840</v>
      </c>
      <c r="Q235">
        <v>5</v>
      </c>
      <c r="R235">
        <v>21</v>
      </c>
      <c r="S235" t="s">
        <v>890</v>
      </c>
      <c r="U235" t="str">
        <f t="shared" si="6"/>
        <v>##</v>
      </c>
      <c r="V235" t="str">
        <f t="shared" si="7"/>
        <v>$$$</v>
      </c>
    </row>
    <row r="236" spans="1:22" hidden="1">
      <c r="A236">
        <v>232</v>
      </c>
      <c r="B236">
        <v>164</v>
      </c>
      <c r="C236">
        <v>24263707</v>
      </c>
      <c r="D236">
        <v>24</v>
      </c>
      <c r="E236">
        <v>26</v>
      </c>
      <c r="F236">
        <v>3707</v>
      </c>
      <c r="G236"/>
      <c r="H236" s="322" t="e">
        <v>#N/A</v>
      </c>
      <c r="I236" s="324" t="e">
        <v>#N/A</v>
      </c>
      <c r="J236" t="e">
        <v>#N/A</v>
      </c>
      <c r="K236" s="323" t="s">
        <v>1831</v>
      </c>
      <c r="L236" s="323" t="s">
        <v>1831</v>
      </c>
      <c r="M236" s="129" t="e">
        <v>#N/A</v>
      </c>
      <c r="N236" s="129" t="e">
        <v>#N/A</v>
      </c>
      <c r="O236" s="323" t="e">
        <v>#N/A</v>
      </c>
      <c r="P236" s="323" t="e">
        <v>#N/A</v>
      </c>
      <c r="Q236">
        <v>5</v>
      </c>
      <c r="R236">
        <v>21</v>
      </c>
      <c r="S236" t="s">
        <v>890</v>
      </c>
      <c r="U236" t="str">
        <f t="shared" si="6"/>
        <v/>
      </c>
      <c r="V236" t="str">
        <f t="shared" si="7"/>
        <v/>
      </c>
    </row>
    <row r="237" spans="1:22" hidden="1">
      <c r="A237">
        <v>233</v>
      </c>
      <c r="B237">
        <v>165</v>
      </c>
      <c r="C237" t="s">
        <v>840</v>
      </c>
      <c r="F237">
        <v>3708</v>
      </c>
      <c r="G237"/>
      <c r="H237" s="322" t="s">
        <v>840</v>
      </c>
      <c r="I237" s="324" t="s">
        <v>840</v>
      </c>
      <c r="J237" t="s">
        <v>840</v>
      </c>
      <c r="K237" s="323" t="s">
        <v>2176</v>
      </c>
      <c r="L237" s="323" t="s">
        <v>2177</v>
      </c>
      <c r="M237" s="129" t="s">
        <v>840</v>
      </c>
      <c r="N237" s="129" t="s">
        <v>840</v>
      </c>
      <c r="O237" s="323" t="s">
        <v>840</v>
      </c>
      <c r="P237" s="323" t="s">
        <v>840</v>
      </c>
      <c r="Q237">
        <v>5</v>
      </c>
      <c r="R237">
        <v>21</v>
      </c>
      <c r="S237" t="s">
        <v>890</v>
      </c>
      <c r="U237" t="str">
        <f t="shared" si="6"/>
        <v>##</v>
      </c>
      <c r="V237" t="str">
        <f t="shared" si="7"/>
        <v>$$$</v>
      </c>
    </row>
    <row r="238" spans="1:22" hidden="1">
      <c r="A238">
        <v>234</v>
      </c>
      <c r="B238">
        <v>166</v>
      </c>
      <c r="C238" t="s">
        <v>840</v>
      </c>
      <c r="F238">
        <v>3709</v>
      </c>
      <c r="G238"/>
      <c r="H238" s="322" t="s">
        <v>840</v>
      </c>
      <c r="I238" s="324" t="s">
        <v>840</v>
      </c>
      <c r="J238" t="s">
        <v>840</v>
      </c>
      <c r="K238" s="323" t="s">
        <v>2178</v>
      </c>
      <c r="L238" s="323" t="s">
        <v>160</v>
      </c>
      <c r="M238" s="129" t="s">
        <v>840</v>
      </c>
      <c r="N238" s="129" t="s">
        <v>840</v>
      </c>
      <c r="O238" s="323" t="s">
        <v>840</v>
      </c>
      <c r="P238" s="323" t="s">
        <v>840</v>
      </c>
      <c r="Q238">
        <v>5</v>
      </c>
      <c r="R238">
        <v>21</v>
      </c>
      <c r="S238" t="s">
        <v>890</v>
      </c>
      <c r="U238" t="str">
        <f t="shared" si="6"/>
        <v>##</v>
      </c>
      <c r="V238" t="str">
        <f t="shared" si="7"/>
        <v>$$$</v>
      </c>
    </row>
    <row r="239" spans="1:22">
      <c r="A239">
        <v>235</v>
      </c>
      <c r="B239">
        <v>167</v>
      </c>
      <c r="C239">
        <v>24263710</v>
      </c>
      <c r="D239">
        <v>24</v>
      </c>
      <c r="E239">
        <v>26</v>
      </c>
      <c r="F239">
        <v>3710</v>
      </c>
      <c r="G239"/>
      <c r="H239" s="322">
        <v>45549</v>
      </c>
      <c r="I239" s="324">
        <v>45549</v>
      </c>
      <c r="J239">
        <v>56</v>
      </c>
      <c r="K239" s="323" t="s">
        <v>2179</v>
      </c>
      <c r="L239" s="323" t="s">
        <v>2180</v>
      </c>
      <c r="M239" s="129">
        <v>264020</v>
      </c>
      <c r="N239" s="129">
        <v>7</v>
      </c>
      <c r="O239" s="323" t="s">
        <v>865</v>
      </c>
      <c r="P239" s="323" t="s">
        <v>865</v>
      </c>
      <c r="Q239">
        <v>5</v>
      </c>
      <c r="R239">
        <v>21</v>
      </c>
      <c r="S239" t="s">
        <v>890</v>
      </c>
      <c r="U239" t="str">
        <f t="shared" si="6"/>
        <v/>
      </c>
      <c r="V239" t="str">
        <f t="shared" si="7"/>
        <v/>
      </c>
    </row>
    <row r="240" spans="1:22" hidden="1">
      <c r="A240">
        <v>236</v>
      </c>
      <c r="B240">
        <v>168</v>
      </c>
      <c r="C240" t="s">
        <v>840</v>
      </c>
      <c r="F240">
        <v>3711</v>
      </c>
      <c r="G240"/>
      <c r="H240" s="322" t="s">
        <v>840</v>
      </c>
      <c r="I240" s="324" t="s">
        <v>840</v>
      </c>
      <c r="J240" t="s">
        <v>840</v>
      </c>
      <c r="K240" s="323" t="s">
        <v>2181</v>
      </c>
      <c r="L240" s="323" t="s">
        <v>2182</v>
      </c>
      <c r="M240" s="129" t="s">
        <v>840</v>
      </c>
      <c r="N240" s="129" t="s">
        <v>840</v>
      </c>
      <c r="O240" s="323" t="s">
        <v>840</v>
      </c>
      <c r="P240" s="323" t="s">
        <v>840</v>
      </c>
      <c r="Q240">
        <v>5</v>
      </c>
      <c r="R240">
        <v>21</v>
      </c>
      <c r="S240" t="s">
        <v>890</v>
      </c>
      <c r="U240" t="str">
        <f t="shared" si="6"/>
        <v>##</v>
      </c>
      <c r="V240" t="str">
        <f t="shared" si="7"/>
        <v>$$$</v>
      </c>
    </row>
    <row r="241" spans="1:22" hidden="1">
      <c r="A241">
        <v>237</v>
      </c>
      <c r="B241">
        <v>169</v>
      </c>
      <c r="C241" t="s">
        <v>840</v>
      </c>
      <c r="F241">
        <v>3712</v>
      </c>
      <c r="G241"/>
      <c r="H241" s="322" t="s">
        <v>840</v>
      </c>
      <c r="I241" s="324" t="s">
        <v>840</v>
      </c>
      <c r="J241" t="s">
        <v>840</v>
      </c>
      <c r="K241" s="323" t="s">
        <v>161</v>
      </c>
      <c r="L241" s="323" t="s">
        <v>161</v>
      </c>
      <c r="M241" s="129" t="s">
        <v>840</v>
      </c>
      <c r="N241" s="129" t="s">
        <v>840</v>
      </c>
      <c r="O241" s="323" t="s">
        <v>840</v>
      </c>
      <c r="P241" s="323" t="s">
        <v>840</v>
      </c>
      <c r="Q241">
        <v>5</v>
      </c>
      <c r="R241">
        <v>21</v>
      </c>
      <c r="S241" t="s">
        <v>890</v>
      </c>
      <c r="U241" t="str">
        <f t="shared" si="6"/>
        <v>##</v>
      </c>
      <c r="V241" t="str">
        <f t="shared" si="7"/>
        <v>$$$</v>
      </c>
    </row>
    <row r="242" spans="1:22" hidden="1">
      <c r="A242">
        <v>238</v>
      </c>
      <c r="B242">
        <v>170</v>
      </c>
      <c r="C242" t="s">
        <v>840</v>
      </c>
      <c r="F242">
        <v>3713</v>
      </c>
      <c r="G242"/>
      <c r="H242" s="322" t="s">
        <v>840</v>
      </c>
      <c r="I242" s="324" t="s">
        <v>840</v>
      </c>
      <c r="J242" t="s">
        <v>840</v>
      </c>
      <c r="K242" s="323" t="s">
        <v>2183</v>
      </c>
      <c r="L242" s="323" t="s">
        <v>2184</v>
      </c>
      <c r="M242" s="129" t="s">
        <v>840</v>
      </c>
      <c r="N242" s="129" t="s">
        <v>840</v>
      </c>
      <c r="O242" s="323" t="s">
        <v>840</v>
      </c>
      <c r="P242" s="323" t="s">
        <v>840</v>
      </c>
      <c r="Q242">
        <v>5</v>
      </c>
      <c r="R242">
        <v>21</v>
      </c>
      <c r="S242" t="s">
        <v>890</v>
      </c>
      <c r="U242" t="str">
        <f t="shared" si="6"/>
        <v>##</v>
      </c>
      <c r="V242" t="str">
        <f t="shared" si="7"/>
        <v>$$$</v>
      </c>
    </row>
    <row r="243" spans="1:22" hidden="1">
      <c r="A243">
        <v>239</v>
      </c>
      <c r="B243">
        <v>171</v>
      </c>
      <c r="C243" t="s">
        <v>840</v>
      </c>
      <c r="F243">
        <v>3801</v>
      </c>
      <c r="G243"/>
      <c r="H243" s="322" t="s">
        <v>840</v>
      </c>
      <c r="I243" s="326" t="s">
        <v>840</v>
      </c>
      <c r="J243" t="s">
        <v>840</v>
      </c>
      <c r="K243" s="323" t="s">
        <v>2185</v>
      </c>
      <c r="L243" s="323" t="s">
        <v>2186</v>
      </c>
      <c r="M243" s="323" t="s">
        <v>840</v>
      </c>
      <c r="N243" s="129" t="s">
        <v>840</v>
      </c>
      <c r="O243" s="323" t="s">
        <v>840</v>
      </c>
      <c r="P243" s="323" t="s">
        <v>840</v>
      </c>
      <c r="Q243">
        <v>5</v>
      </c>
      <c r="R243">
        <v>21</v>
      </c>
      <c r="S243" t="s">
        <v>890</v>
      </c>
      <c r="U243" t="str">
        <f t="shared" si="6"/>
        <v>##</v>
      </c>
      <c r="V243" t="str">
        <f t="shared" si="7"/>
        <v>$$$</v>
      </c>
    </row>
    <row r="244" spans="1:22" hidden="1">
      <c r="A244">
        <v>240</v>
      </c>
      <c r="B244">
        <v>177</v>
      </c>
      <c r="C244" t="s">
        <v>840</v>
      </c>
      <c r="F244">
        <v>3802</v>
      </c>
      <c r="G244" s="327"/>
      <c r="H244" s="322" t="s">
        <v>840</v>
      </c>
      <c r="I244" s="326" t="s">
        <v>840</v>
      </c>
      <c r="J244" t="s">
        <v>840</v>
      </c>
      <c r="K244" s="323" t="s">
        <v>2187</v>
      </c>
      <c r="L244" s="323" t="s">
        <v>2187</v>
      </c>
      <c r="M244" s="323" t="s">
        <v>840</v>
      </c>
      <c r="N244" s="129" t="s">
        <v>840</v>
      </c>
      <c r="O244" s="323" t="s">
        <v>840</v>
      </c>
      <c r="P244" s="323" t="s">
        <v>840</v>
      </c>
      <c r="Q244">
        <v>5</v>
      </c>
      <c r="R244">
        <v>21</v>
      </c>
      <c r="S244" t="s">
        <v>890</v>
      </c>
      <c r="U244" t="str">
        <f t="shared" si="6"/>
        <v>##</v>
      </c>
      <c r="V244" t="str">
        <f t="shared" si="7"/>
        <v>$$$</v>
      </c>
    </row>
    <row r="245" spans="1:22" hidden="1">
      <c r="A245">
        <v>241</v>
      </c>
      <c r="B245">
        <v>178</v>
      </c>
      <c r="C245" t="s">
        <v>840</v>
      </c>
      <c r="F245">
        <v>3803</v>
      </c>
      <c r="G245"/>
      <c r="H245" s="322" t="s">
        <v>840</v>
      </c>
      <c r="I245" s="326" t="s">
        <v>840</v>
      </c>
      <c r="J245" t="s">
        <v>840</v>
      </c>
      <c r="K245" s="323" t="s">
        <v>2188</v>
      </c>
      <c r="L245" s="323" t="s">
        <v>2189</v>
      </c>
      <c r="M245" s="323" t="s">
        <v>840</v>
      </c>
      <c r="N245" s="129" t="s">
        <v>840</v>
      </c>
      <c r="O245" s="323" t="s">
        <v>840</v>
      </c>
      <c r="P245" s="323" t="s">
        <v>840</v>
      </c>
      <c r="Q245">
        <v>5</v>
      </c>
      <c r="R245">
        <v>21</v>
      </c>
      <c r="S245" t="s">
        <v>890</v>
      </c>
      <c r="U245" t="str">
        <f t="shared" si="6"/>
        <v>##</v>
      </c>
      <c r="V245" t="str">
        <f t="shared" si="7"/>
        <v>$$$</v>
      </c>
    </row>
    <row r="246" spans="1:22">
      <c r="A246">
        <v>242</v>
      </c>
      <c r="B246">
        <v>186</v>
      </c>
      <c r="C246">
        <v>24263714</v>
      </c>
      <c r="D246">
        <v>24</v>
      </c>
      <c r="E246">
        <v>26</v>
      </c>
      <c r="F246">
        <v>3714</v>
      </c>
      <c r="G246"/>
      <c r="H246" s="322">
        <v>45424</v>
      </c>
      <c r="I246" s="326">
        <v>45424</v>
      </c>
      <c r="J246">
        <v>38</v>
      </c>
      <c r="K246" s="323" t="s">
        <v>2190</v>
      </c>
      <c r="L246" s="323" t="s">
        <v>1888</v>
      </c>
      <c r="M246" s="323">
        <v>263080</v>
      </c>
      <c r="N246" s="129">
        <v>6</v>
      </c>
      <c r="O246" s="323" t="s">
        <v>1825</v>
      </c>
      <c r="P246" s="323" t="s">
        <v>2080</v>
      </c>
      <c r="Q246">
        <v>5</v>
      </c>
      <c r="R246">
        <v>21</v>
      </c>
      <c r="S246" t="s">
        <v>890</v>
      </c>
      <c r="U246" t="str">
        <f t="shared" si="6"/>
        <v/>
      </c>
      <c r="V246" t="str">
        <f t="shared" si="7"/>
        <v/>
      </c>
    </row>
    <row r="247" spans="1:22" hidden="1">
      <c r="A247">
        <v>243</v>
      </c>
      <c r="C247" t="s">
        <v>840</v>
      </c>
      <c r="F247">
        <v>3505</v>
      </c>
      <c r="G247"/>
      <c r="H247" s="322" t="s">
        <v>840</v>
      </c>
      <c r="I247" s="324" t="s">
        <v>840</v>
      </c>
      <c r="J247" t="s">
        <v>840</v>
      </c>
      <c r="K247" s="129" t="s">
        <v>162</v>
      </c>
      <c r="L247" s="129" t="s">
        <v>162</v>
      </c>
      <c r="M247" s="129" t="s">
        <v>840</v>
      </c>
      <c r="N247" s="129" t="s">
        <v>840</v>
      </c>
      <c r="O247" s="323" t="s">
        <v>840</v>
      </c>
      <c r="P247" s="129" t="s">
        <v>840</v>
      </c>
      <c r="Q247">
        <v>5</v>
      </c>
      <c r="R247">
        <v>21</v>
      </c>
      <c r="S247" t="s">
        <v>890</v>
      </c>
      <c r="U247" t="str">
        <f t="shared" si="6"/>
        <v>##</v>
      </c>
      <c r="V247" t="str">
        <f t="shared" si="7"/>
        <v>$$$</v>
      </c>
    </row>
    <row r="248" spans="1:22">
      <c r="A248">
        <v>244</v>
      </c>
      <c r="C248">
        <v>24263513</v>
      </c>
      <c r="D248">
        <v>24</v>
      </c>
      <c r="E248">
        <v>26</v>
      </c>
      <c r="F248">
        <v>3513</v>
      </c>
      <c r="G248"/>
      <c r="H248" s="322">
        <v>45486</v>
      </c>
      <c r="I248" s="324">
        <v>45486</v>
      </c>
      <c r="J248">
        <v>35</v>
      </c>
      <c r="K248" s="129" t="s">
        <v>2191</v>
      </c>
      <c r="L248" s="129" t="s">
        <v>1838</v>
      </c>
      <c r="M248" s="129">
        <v>263080</v>
      </c>
      <c r="N248" s="129">
        <v>6</v>
      </c>
      <c r="O248" s="323" t="s">
        <v>1825</v>
      </c>
      <c r="P248" s="129" t="s">
        <v>2080</v>
      </c>
      <c r="Q248">
        <v>5</v>
      </c>
      <c r="R248">
        <v>21</v>
      </c>
      <c r="S248" t="s">
        <v>890</v>
      </c>
      <c r="U248" t="str">
        <f t="shared" si="6"/>
        <v/>
      </c>
      <c r="V248" t="str">
        <f t="shared" si="7"/>
        <v/>
      </c>
    </row>
    <row r="249" spans="1:22" hidden="1">
      <c r="A249">
        <v>245</v>
      </c>
      <c r="C249" t="s">
        <v>840</v>
      </c>
      <c r="F249"/>
      <c r="G249"/>
      <c r="H249" s="322" t="s">
        <v>840</v>
      </c>
      <c r="I249" s="324" t="s">
        <v>840</v>
      </c>
      <c r="J249" t="s">
        <v>840</v>
      </c>
      <c r="K249" s="129" t="s">
        <v>2192</v>
      </c>
      <c r="L249" s="129" t="s">
        <v>2193</v>
      </c>
      <c r="M249" s="129" t="s">
        <v>840</v>
      </c>
      <c r="N249" s="129" t="s">
        <v>840</v>
      </c>
      <c r="O249" s="323" t="s">
        <v>840</v>
      </c>
      <c r="P249" s="129" t="s">
        <v>840</v>
      </c>
      <c r="Q249">
        <v>5</v>
      </c>
      <c r="R249">
        <v>21</v>
      </c>
      <c r="S249" t="s">
        <v>890</v>
      </c>
      <c r="U249" t="str">
        <f t="shared" si="6"/>
        <v>##</v>
      </c>
      <c r="V249" t="str">
        <f t="shared" si="7"/>
        <v>$$$</v>
      </c>
    </row>
    <row r="250" spans="1:22" hidden="1">
      <c r="A250">
        <v>246</v>
      </c>
      <c r="C250" t="s">
        <v>840</v>
      </c>
      <c r="F250"/>
      <c r="G250"/>
      <c r="H250" s="322" t="s">
        <v>840</v>
      </c>
      <c r="I250" s="324" t="s">
        <v>840</v>
      </c>
      <c r="J250" t="s">
        <v>840</v>
      </c>
      <c r="M250" s="129" t="s">
        <v>840</v>
      </c>
      <c r="N250" s="129" t="s">
        <v>840</v>
      </c>
      <c r="O250" s="323" t="s">
        <v>840</v>
      </c>
      <c r="P250" s="129" t="s">
        <v>840</v>
      </c>
      <c r="Q250">
        <v>5</v>
      </c>
      <c r="R250">
        <v>21</v>
      </c>
      <c r="S250" t="s">
        <v>890</v>
      </c>
      <c r="U250" t="str">
        <f t="shared" si="6"/>
        <v>##</v>
      </c>
      <c r="V250" t="str">
        <f t="shared" si="7"/>
        <v>$$$</v>
      </c>
    </row>
    <row r="251" spans="1:22" hidden="1">
      <c r="A251">
        <v>247</v>
      </c>
      <c r="C251" t="s">
        <v>840</v>
      </c>
      <c r="F251"/>
      <c r="G251" s="327"/>
      <c r="H251" s="322" t="s">
        <v>840</v>
      </c>
      <c r="I251" s="326" t="s">
        <v>840</v>
      </c>
      <c r="J251" t="s">
        <v>840</v>
      </c>
      <c r="M251" s="129" t="s">
        <v>840</v>
      </c>
      <c r="N251" s="129" t="s">
        <v>840</v>
      </c>
      <c r="O251" s="323" t="s">
        <v>840</v>
      </c>
      <c r="P251" s="323" t="s">
        <v>840</v>
      </c>
      <c r="Q251">
        <v>5</v>
      </c>
      <c r="R251">
        <v>21</v>
      </c>
      <c r="S251" t="s">
        <v>890</v>
      </c>
      <c r="U251" t="str">
        <f t="shared" si="6"/>
        <v>##</v>
      </c>
      <c r="V251" t="str">
        <f t="shared" si="7"/>
        <v>$$$</v>
      </c>
    </row>
    <row r="252" spans="1:22" hidden="1">
      <c r="A252">
        <v>248</v>
      </c>
      <c r="C252" t="s">
        <v>840</v>
      </c>
      <c r="F252">
        <v>3506</v>
      </c>
      <c r="G252" s="327"/>
      <c r="H252" s="322" t="s">
        <v>840</v>
      </c>
      <c r="I252" s="326" t="s">
        <v>840</v>
      </c>
      <c r="J252" t="s">
        <v>840</v>
      </c>
      <c r="K252" s="323" t="s">
        <v>2194</v>
      </c>
      <c r="L252" s="323" t="s">
        <v>2195</v>
      </c>
      <c r="M252" s="323" t="s">
        <v>840</v>
      </c>
      <c r="N252" s="129" t="s">
        <v>840</v>
      </c>
      <c r="O252" s="323" t="s">
        <v>840</v>
      </c>
      <c r="P252" s="323" t="s">
        <v>840</v>
      </c>
      <c r="Q252">
        <v>5</v>
      </c>
      <c r="R252">
        <v>21</v>
      </c>
      <c r="S252" t="s">
        <v>890</v>
      </c>
      <c r="U252" t="str">
        <f t="shared" si="6"/>
        <v>##</v>
      </c>
      <c r="V252" t="str">
        <f t="shared" si="7"/>
        <v>$$$</v>
      </c>
    </row>
    <row r="253" spans="1:22">
      <c r="A253">
        <v>249</v>
      </c>
      <c r="C253">
        <v>24263804</v>
      </c>
      <c r="D253">
        <v>24</v>
      </c>
      <c r="E253">
        <v>26</v>
      </c>
      <c r="F253">
        <v>3804</v>
      </c>
      <c r="G253" s="327"/>
      <c r="H253" s="322">
        <v>45598</v>
      </c>
      <c r="I253" s="326">
        <v>45598</v>
      </c>
      <c r="J253">
        <v>10</v>
      </c>
      <c r="K253" s="129" t="s">
        <v>2196</v>
      </c>
      <c r="L253" s="129" t="s">
        <v>2197</v>
      </c>
      <c r="M253" s="129">
        <v>261010</v>
      </c>
      <c r="N253" s="129">
        <v>1</v>
      </c>
      <c r="O253" s="323" t="s">
        <v>1824</v>
      </c>
      <c r="P253" s="323" t="s">
        <v>1980</v>
      </c>
      <c r="Q253">
        <v>5</v>
      </c>
      <c r="R253">
        <v>21</v>
      </c>
      <c r="S253" t="s">
        <v>890</v>
      </c>
      <c r="U253" t="str">
        <f t="shared" si="6"/>
        <v/>
      </c>
      <c r="V253" t="str">
        <f t="shared" si="7"/>
        <v/>
      </c>
    </row>
    <row r="254" spans="1:22">
      <c r="A254">
        <v>250</v>
      </c>
      <c r="C254">
        <v>24263715</v>
      </c>
      <c r="D254">
        <v>24</v>
      </c>
      <c r="E254">
        <v>26</v>
      </c>
      <c r="F254">
        <v>3715</v>
      </c>
      <c r="G254" s="327"/>
      <c r="H254" s="322">
        <v>45591</v>
      </c>
      <c r="I254" s="326">
        <v>45591</v>
      </c>
      <c r="J254" t="s">
        <v>840</v>
      </c>
      <c r="K254" s="323" t="s">
        <v>2198</v>
      </c>
      <c r="L254" s="323" t="s">
        <v>2199</v>
      </c>
      <c r="M254" s="323">
        <v>263080</v>
      </c>
      <c r="N254">
        <v>6</v>
      </c>
      <c r="O254" s="328" t="s">
        <v>1825</v>
      </c>
      <c r="P254" s="328" t="s">
        <v>2080</v>
      </c>
      <c r="Q254">
        <v>5</v>
      </c>
      <c r="R254">
        <v>21</v>
      </c>
      <c r="S254" t="s">
        <v>890</v>
      </c>
      <c r="U254" t="str">
        <f t="shared" si="6"/>
        <v/>
      </c>
      <c r="V254" t="str">
        <f t="shared" si="7"/>
        <v/>
      </c>
    </row>
    <row r="255" spans="1:22" hidden="1">
      <c r="A255">
        <v>251</v>
      </c>
      <c r="C255" t="s">
        <v>840</v>
      </c>
      <c r="F255"/>
      <c r="G255" s="327"/>
      <c r="H255" s="322" t="s">
        <v>840</v>
      </c>
      <c r="I255" s="326" t="s">
        <v>840</v>
      </c>
      <c r="J255" t="s">
        <v>840</v>
      </c>
      <c r="K255" s="323"/>
      <c r="L255" s="323"/>
      <c r="M255" s="323" t="s">
        <v>840</v>
      </c>
      <c r="N255" t="s">
        <v>840</v>
      </c>
      <c r="O255" s="328" t="s">
        <v>840</v>
      </c>
      <c r="P255" s="328" t="s">
        <v>840</v>
      </c>
      <c r="Q255">
        <v>5</v>
      </c>
      <c r="R255">
        <v>21</v>
      </c>
      <c r="S255" t="s">
        <v>890</v>
      </c>
      <c r="U255" t="str">
        <f t="shared" si="6"/>
        <v>##</v>
      </c>
      <c r="V255" t="str">
        <f t="shared" si="7"/>
        <v>$$$</v>
      </c>
    </row>
    <row r="256" spans="1:22" hidden="1">
      <c r="A256">
        <v>252</v>
      </c>
      <c r="C256" t="s">
        <v>840</v>
      </c>
      <c r="F256"/>
      <c r="G256" s="327"/>
      <c r="H256" s="322" t="s">
        <v>840</v>
      </c>
      <c r="I256" s="326" t="s">
        <v>840</v>
      </c>
      <c r="J256" t="s">
        <v>840</v>
      </c>
      <c r="K256" s="129" t="s">
        <v>2200</v>
      </c>
      <c r="L256" s="129" t="s">
        <v>2201</v>
      </c>
      <c r="M256" s="129" t="s">
        <v>840</v>
      </c>
      <c r="N256" s="129" t="s">
        <v>840</v>
      </c>
      <c r="O256" s="323" t="s">
        <v>840</v>
      </c>
      <c r="P256" s="323" t="s">
        <v>840</v>
      </c>
      <c r="Q256">
        <v>5</v>
      </c>
      <c r="R256">
        <v>21</v>
      </c>
      <c r="S256" t="s">
        <v>890</v>
      </c>
      <c r="U256" t="str">
        <f t="shared" si="6"/>
        <v>##</v>
      </c>
      <c r="V256" t="str">
        <f t="shared" si="7"/>
        <v>$$$</v>
      </c>
    </row>
    <row r="257" spans="1:22" hidden="1">
      <c r="A257">
        <v>253</v>
      </c>
      <c r="C257" t="s">
        <v>840</v>
      </c>
      <c r="F257"/>
      <c r="G257" s="327"/>
      <c r="H257" s="322" t="s">
        <v>840</v>
      </c>
      <c r="I257" s="326" t="s">
        <v>840</v>
      </c>
      <c r="J257" t="s">
        <v>840</v>
      </c>
      <c r="M257" s="129" t="s">
        <v>840</v>
      </c>
      <c r="N257" s="129" t="s">
        <v>840</v>
      </c>
      <c r="O257" s="323" t="s">
        <v>840</v>
      </c>
      <c r="P257" s="323" t="s">
        <v>840</v>
      </c>
      <c r="Q257">
        <v>5</v>
      </c>
      <c r="R257">
        <v>21</v>
      </c>
      <c r="S257" t="s">
        <v>890</v>
      </c>
      <c r="U257" t="str">
        <f t="shared" si="6"/>
        <v>##</v>
      </c>
      <c r="V257" t="str">
        <f t="shared" si="7"/>
        <v>$$$</v>
      </c>
    </row>
    <row r="258" spans="1:22" hidden="1">
      <c r="A258">
        <v>254</v>
      </c>
      <c r="C258" t="s">
        <v>840</v>
      </c>
      <c r="F258"/>
      <c r="G258" s="327"/>
      <c r="H258" s="322" t="s">
        <v>840</v>
      </c>
      <c r="I258" s="326" t="s">
        <v>840</v>
      </c>
      <c r="J258" t="s">
        <v>840</v>
      </c>
      <c r="M258" s="129" t="s">
        <v>840</v>
      </c>
      <c r="N258" s="129" t="s">
        <v>840</v>
      </c>
      <c r="O258" s="323" t="s">
        <v>840</v>
      </c>
      <c r="P258" s="323" t="s">
        <v>840</v>
      </c>
      <c r="Q258">
        <v>5</v>
      </c>
      <c r="R258">
        <v>21</v>
      </c>
      <c r="S258" t="s">
        <v>890</v>
      </c>
      <c r="U258" t="str">
        <f t="shared" si="6"/>
        <v>##</v>
      </c>
      <c r="V258" t="str">
        <f t="shared" si="7"/>
        <v>$$$</v>
      </c>
    </row>
    <row r="259" spans="1:22" hidden="1">
      <c r="A259">
        <v>255</v>
      </c>
      <c r="C259" t="s">
        <v>840</v>
      </c>
      <c r="F259"/>
      <c r="G259"/>
      <c r="H259" s="322" t="s">
        <v>840</v>
      </c>
      <c r="I259" s="324" t="s">
        <v>840</v>
      </c>
      <c r="J259" t="s">
        <v>840</v>
      </c>
      <c r="M259" s="129" t="s">
        <v>840</v>
      </c>
      <c r="N259" s="129" t="s">
        <v>840</v>
      </c>
      <c r="O259" s="323" t="s">
        <v>840</v>
      </c>
      <c r="P259" s="323" t="s">
        <v>840</v>
      </c>
      <c r="Q259">
        <v>5</v>
      </c>
      <c r="R259">
        <v>21</v>
      </c>
      <c r="S259" t="s">
        <v>890</v>
      </c>
      <c r="U259" t="str">
        <f t="shared" si="6"/>
        <v>##</v>
      </c>
      <c r="V259" t="str">
        <f t="shared" si="7"/>
        <v>$$$</v>
      </c>
    </row>
    <row r="260" spans="1:22" hidden="1">
      <c r="A260">
        <v>256</v>
      </c>
      <c r="C260" t="s">
        <v>840</v>
      </c>
      <c r="F260"/>
      <c r="G260"/>
      <c r="H260" s="322" t="s">
        <v>840</v>
      </c>
      <c r="I260" s="324" t="s">
        <v>840</v>
      </c>
      <c r="J260" t="s">
        <v>840</v>
      </c>
      <c r="K260" s="323"/>
      <c r="L260" s="323"/>
      <c r="M260" s="323" t="s">
        <v>840</v>
      </c>
      <c r="N260" s="129" t="s">
        <v>840</v>
      </c>
      <c r="O260" s="323" t="s">
        <v>840</v>
      </c>
      <c r="P260" s="323" t="s">
        <v>840</v>
      </c>
      <c r="Q260">
        <v>5</v>
      </c>
      <c r="R260">
        <v>21</v>
      </c>
      <c r="S260" t="s">
        <v>890</v>
      </c>
      <c r="U260" t="str">
        <f t="shared" si="6"/>
        <v>##</v>
      </c>
      <c r="V260" t="str">
        <f t="shared" si="7"/>
        <v>$$$</v>
      </c>
    </row>
    <row r="261" spans="1:22" hidden="1">
      <c r="A261">
        <v>257</v>
      </c>
      <c r="C261" t="s">
        <v>840</v>
      </c>
      <c r="F261"/>
      <c r="G261"/>
      <c r="H261" s="322" t="s">
        <v>840</v>
      </c>
      <c r="I261" s="324" t="s">
        <v>840</v>
      </c>
      <c r="J261" t="s">
        <v>840</v>
      </c>
      <c r="K261" s="323"/>
      <c r="L261" s="323"/>
      <c r="M261" s="323" t="s">
        <v>840</v>
      </c>
      <c r="N261" s="129" t="s">
        <v>840</v>
      </c>
      <c r="O261" s="323" t="s">
        <v>840</v>
      </c>
      <c r="P261" s="323" t="s">
        <v>840</v>
      </c>
      <c r="Q261">
        <v>5</v>
      </c>
      <c r="R261">
        <v>21</v>
      </c>
      <c r="S261" t="s">
        <v>890</v>
      </c>
      <c r="U261" t="str">
        <f t="shared" si="6"/>
        <v>##</v>
      </c>
      <c r="V261" t="str">
        <f t="shared" si="7"/>
        <v>$$$</v>
      </c>
    </row>
    <row r="262" spans="1:22" hidden="1">
      <c r="A262">
        <v>258</v>
      </c>
      <c r="C262" t="s">
        <v>840</v>
      </c>
      <c r="F262"/>
      <c r="G262"/>
      <c r="H262" s="322" t="s">
        <v>840</v>
      </c>
      <c r="I262" s="326" t="s">
        <v>840</v>
      </c>
      <c r="J262" t="s">
        <v>840</v>
      </c>
      <c r="K262" s="323"/>
      <c r="L262" s="323"/>
      <c r="M262" s="323" t="s">
        <v>840</v>
      </c>
      <c r="N262" s="129" t="s">
        <v>840</v>
      </c>
      <c r="O262" s="323" t="s">
        <v>840</v>
      </c>
      <c r="P262" s="323" t="s">
        <v>840</v>
      </c>
      <c r="Q262">
        <v>5</v>
      </c>
      <c r="R262">
        <v>21</v>
      </c>
      <c r="S262" t="s">
        <v>890</v>
      </c>
      <c r="U262" t="str">
        <f t="shared" ref="U262:U325" si="8">IF(C262="","##",IF(C262=C261,"##",""))</f>
        <v>##</v>
      </c>
      <c r="V262" t="str">
        <f t="shared" ref="V262:V325" si="9">IF(C262="","$$$","")</f>
        <v>$$$</v>
      </c>
    </row>
    <row r="263" spans="1:22" hidden="1">
      <c r="A263">
        <v>259</v>
      </c>
      <c r="C263" t="s">
        <v>840</v>
      </c>
      <c r="F263"/>
      <c r="G263"/>
      <c r="H263" s="322" t="s">
        <v>840</v>
      </c>
      <c r="I263" s="326" t="s">
        <v>840</v>
      </c>
      <c r="J263" t="s">
        <v>840</v>
      </c>
      <c r="K263" s="323"/>
      <c r="L263" s="323"/>
      <c r="M263" s="323" t="s">
        <v>840</v>
      </c>
      <c r="N263" s="129" t="s">
        <v>840</v>
      </c>
      <c r="O263" s="323" t="s">
        <v>840</v>
      </c>
      <c r="P263" s="323" t="s">
        <v>840</v>
      </c>
      <c r="U263" t="str">
        <f t="shared" si="8"/>
        <v>##</v>
      </c>
      <c r="V263" t="str">
        <f t="shared" si="9"/>
        <v>$$$</v>
      </c>
    </row>
    <row r="264" spans="1:22" hidden="1">
      <c r="A264">
        <v>260</v>
      </c>
      <c r="C264" t="s">
        <v>840</v>
      </c>
      <c r="F264"/>
      <c r="G264"/>
      <c r="H264" s="322" t="s">
        <v>840</v>
      </c>
      <c r="I264" s="324" t="s">
        <v>840</v>
      </c>
      <c r="J264" t="s">
        <v>840</v>
      </c>
      <c r="K264" s="323"/>
      <c r="L264" s="323"/>
      <c r="M264" s="323" t="s">
        <v>840</v>
      </c>
      <c r="N264" s="129" t="s">
        <v>840</v>
      </c>
      <c r="O264" s="323" t="s">
        <v>840</v>
      </c>
      <c r="P264" s="323" t="s">
        <v>840</v>
      </c>
      <c r="U264" t="str">
        <f t="shared" si="8"/>
        <v>##</v>
      </c>
      <c r="V264" t="str">
        <f t="shared" si="9"/>
        <v>$$$</v>
      </c>
    </row>
    <row r="265" spans="1:22">
      <c r="A265">
        <v>261</v>
      </c>
      <c r="B265">
        <v>181</v>
      </c>
      <c r="C265">
        <v>24265021</v>
      </c>
      <c r="D265">
        <v>24</v>
      </c>
      <c r="E265">
        <v>26</v>
      </c>
      <c r="F265">
        <v>5021</v>
      </c>
      <c r="G265"/>
      <c r="H265" s="322">
        <v>45411</v>
      </c>
      <c r="I265" s="324">
        <v>45411</v>
      </c>
      <c r="J265">
        <v>31</v>
      </c>
      <c r="K265" s="323" t="s">
        <v>2202</v>
      </c>
      <c r="L265" s="323" t="s">
        <v>905</v>
      </c>
      <c r="M265" s="323">
        <v>261010</v>
      </c>
      <c r="N265" s="129">
        <v>1</v>
      </c>
      <c r="O265" s="323" t="s">
        <v>1824</v>
      </c>
      <c r="P265" s="323" t="s">
        <v>1980</v>
      </c>
      <c r="Q265">
        <v>1</v>
      </c>
      <c r="R265">
        <v>70</v>
      </c>
      <c r="S265" t="s">
        <v>906</v>
      </c>
      <c r="U265" t="str">
        <f t="shared" si="8"/>
        <v/>
      </c>
      <c r="V265" t="str">
        <f t="shared" si="9"/>
        <v/>
      </c>
    </row>
    <row r="266" spans="1:22" hidden="1">
      <c r="A266">
        <v>262</v>
      </c>
      <c r="B266">
        <v>182</v>
      </c>
      <c r="C266" t="s">
        <v>840</v>
      </c>
      <c r="E266">
        <v>26</v>
      </c>
      <c r="F266">
        <v>5022</v>
      </c>
      <c r="G266"/>
      <c r="H266" s="322" t="s">
        <v>840</v>
      </c>
      <c r="I266" s="324" t="s">
        <v>840</v>
      </c>
      <c r="J266" t="s">
        <v>840</v>
      </c>
      <c r="K266" s="323" t="s">
        <v>2203</v>
      </c>
      <c r="L266" s="323" t="s">
        <v>2204</v>
      </c>
      <c r="M266" s="323" t="s">
        <v>840</v>
      </c>
      <c r="N266" s="129" t="s">
        <v>840</v>
      </c>
      <c r="O266" s="323" t="s">
        <v>840</v>
      </c>
      <c r="P266" s="323" t="s">
        <v>840</v>
      </c>
      <c r="Q266">
        <v>1</v>
      </c>
      <c r="R266">
        <v>70</v>
      </c>
      <c r="S266" t="s">
        <v>906</v>
      </c>
      <c r="U266" t="str">
        <f t="shared" si="8"/>
        <v>##</v>
      </c>
      <c r="V266" t="str">
        <f t="shared" si="9"/>
        <v>$$$</v>
      </c>
    </row>
    <row r="267" spans="1:22">
      <c r="A267">
        <v>263</v>
      </c>
      <c r="B267">
        <v>183</v>
      </c>
      <c r="C267">
        <v>24265023</v>
      </c>
      <c r="D267">
        <v>24</v>
      </c>
      <c r="E267">
        <v>26</v>
      </c>
      <c r="F267">
        <v>5023</v>
      </c>
      <c r="G267"/>
      <c r="H267" s="322">
        <v>45627</v>
      </c>
      <c r="I267" s="324">
        <v>45627</v>
      </c>
      <c r="J267" t="s">
        <v>840</v>
      </c>
      <c r="K267" s="323" t="s">
        <v>2205</v>
      </c>
      <c r="L267" s="323" t="s">
        <v>2206</v>
      </c>
      <c r="M267" s="323">
        <v>263070</v>
      </c>
      <c r="N267" s="129">
        <v>5</v>
      </c>
      <c r="O267" s="323" t="s">
        <v>2020</v>
      </c>
      <c r="P267" s="323" t="s">
        <v>2021</v>
      </c>
      <c r="Q267">
        <v>1</v>
      </c>
      <c r="R267">
        <v>70</v>
      </c>
      <c r="S267" t="s">
        <v>906</v>
      </c>
      <c r="U267" t="str">
        <f t="shared" si="8"/>
        <v/>
      </c>
      <c r="V267" t="str">
        <f t="shared" si="9"/>
        <v/>
      </c>
    </row>
    <row r="268" spans="1:22" hidden="1">
      <c r="A268">
        <v>264</v>
      </c>
      <c r="B268">
        <v>184</v>
      </c>
      <c r="C268" t="s">
        <v>840</v>
      </c>
      <c r="F268">
        <v>5024</v>
      </c>
      <c r="G268"/>
      <c r="H268" s="322" t="s">
        <v>840</v>
      </c>
      <c r="I268" s="326" t="s">
        <v>840</v>
      </c>
      <c r="J268" t="s">
        <v>840</v>
      </c>
      <c r="K268" s="129" t="s">
        <v>907</v>
      </c>
      <c r="L268" s="129" t="s">
        <v>908</v>
      </c>
      <c r="M268" s="129" t="s">
        <v>840</v>
      </c>
      <c r="N268" s="129" t="s">
        <v>840</v>
      </c>
      <c r="O268" s="323" t="s">
        <v>840</v>
      </c>
      <c r="P268" s="323" t="s">
        <v>840</v>
      </c>
      <c r="Q268">
        <v>1</v>
      </c>
      <c r="R268">
        <v>70</v>
      </c>
      <c r="S268" t="s">
        <v>906</v>
      </c>
      <c r="U268" t="str">
        <f t="shared" si="8"/>
        <v>##</v>
      </c>
      <c r="V268" t="str">
        <f t="shared" si="9"/>
        <v>$$$</v>
      </c>
    </row>
    <row r="269" spans="1:22" hidden="1">
      <c r="A269">
        <v>265</v>
      </c>
      <c r="B269">
        <v>185</v>
      </c>
      <c r="C269" t="s">
        <v>840</v>
      </c>
      <c r="F269">
        <v>5025</v>
      </c>
      <c r="G269"/>
      <c r="H269" s="322" t="s">
        <v>840</v>
      </c>
      <c r="I269" s="326" t="s">
        <v>840</v>
      </c>
      <c r="J269" t="s">
        <v>840</v>
      </c>
      <c r="K269" s="323" t="s">
        <v>2207</v>
      </c>
      <c r="L269" s="323" t="s">
        <v>2208</v>
      </c>
      <c r="M269" s="323" t="s">
        <v>840</v>
      </c>
      <c r="N269" s="129" t="s">
        <v>840</v>
      </c>
      <c r="O269" s="323" t="s">
        <v>840</v>
      </c>
      <c r="P269" s="323" t="s">
        <v>840</v>
      </c>
      <c r="Q269">
        <v>1</v>
      </c>
      <c r="R269">
        <v>70</v>
      </c>
      <c r="S269" t="s">
        <v>906</v>
      </c>
      <c r="U269" t="str">
        <f t="shared" si="8"/>
        <v>##</v>
      </c>
      <c r="V269" t="str">
        <f t="shared" si="9"/>
        <v>$$$</v>
      </c>
    </row>
    <row r="270" spans="1:22" hidden="1">
      <c r="A270">
        <v>266</v>
      </c>
      <c r="B270">
        <v>186</v>
      </c>
      <c r="C270">
        <v>24265026</v>
      </c>
      <c r="D270">
        <v>24</v>
      </c>
      <c r="E270">
        <v>26</v>
      </c>
      <c r="F270">
        <v>5026</v>
      </c>
      <c r="G270"/>
      <c r="H270" s="322" t="e">
        <v>#N/A</v>
      </c>
      <c r="I270" s="326" t="e">
        <v>#N/A</v>
      </c>
      <c r="J270" t="e">
        <v>#N/A</v>
      </c>
      <c r="K270" s="323" t="s">
        <v>2209</v>
      </c>
      <c r="L270" s="323" t="s">
        <v>2210</v>
      </c>
      <c r="M270" s="323" t="e">
        <v>#N/A</v>
      </c>
      <c r="N270" s="129" t="e">
        <v>#N/A</v>
      </c>
      <c r="O270" s="323" t="e">
        <v>#N/A</v>
      </c>
      <c r="P270" s="323" t="e">
        <v>#N/A</v>
      </c>
      <c r="Q270">
        <v>1</v>
      </c>
      <c r="R270">
        <v>70</v>
      </c>
      <c r="S270" t="s">
        <v>906</v>
      </c>
      <c r="U270" t="str">
        <f t="shared" si="8"/>
        <v/>
      </c>
      <c r="V270" t="str">
        <f t="shared" si="9"/>
        <v/>
      </c>
    </row>
    <row r="271" spans="1:22" hidden="1">
      <c r="A271">
        <v>267</v>
      </c>
      <c r="C271" t="s">
        <v>840</v>
      </c>
      <c r="F271"/>
      <c r="G271"/>
      <c r="H271" s="322" t="s">
        <v>840</v>
      </c>
      <c r="I271" s="326" t="s">
        <v>840</v>
      </c>
      <c r="J271" t="s">
        <v>840</v>
      </c>
      <c r="K271" s="323"/>
      <c r="L271" s="323"/>
      <c r="M271" s="323" t="s">
        <v>840</v>
      </c>
      <c r="N271" s="129" t="s">
        <v>840</v>
      </c>
      <c r="O271" s="323" t="s">
        <v>840</v>
      </c>
      <c r="P271" s="323" t="s">
        <v>840</v>
      </c>
      <c r="U271" t="str">
        <f t="shared" si="8"/>
        <v>##</v>
      </c>
      <c r="V271" t="str">
        <f t="shared" si="9"/>
        <v>$$$</v>
      </c>
    </row>
    <row r="272" spans="1:22" hidden="1">
      <c r="A272">
        <v>268</v>
      </c>
      <c r="C272" t="s">
        <v>840</v>
      </c>
      <c r="F272"/>
      <c r="G272"/>
      <c r="H272" s="322" t="s">
        <v>840</v>
      </c>
      <c r="I272" s="326" t="s">
        <v>840</v>
      </c>
      <c r="J272" t="s">
        <v>840</v>
      </c>
      <c r="K272" s="323"/>
      <c r="L272" s="323"/>
      <c r="M272" s="323" t="s">
        <v>840</v>
      </c>
      <c r="N272" s="129" t="s">
        <v>840</v>
      </c>
      <c r="O272" s="323" t="s">
        <v>840</v>
      </c>
      <c r="P272" s="323" t="s">
        <v>840</v>
      </c>
      <c r="U272" t="str">
        <f t="shared" si="8"/>
        <v>##</v>
      </c>
      <c r="V272" t="str">
        <f t="shared" si="9"/>
        <v>$$$</v>
      </c>
    </row>
    <row r="273" spans="1:22" hidden="1">
      <c r="A273">
        <v>269</v>
      </c>
      <c r="C273" t="s">
        <v>840</v>
      </c>
      <c r="F273"/>
      <c r="G273"/>
      <c r="H273" s="322" t="s">
        <v>840</v>
      </c>
      <c r="I273" s="326" t="s">
        <v>840</v>
      </c>
      <c r="J273" t="s">
        <v>840</v>
      </c>
      <c r="K273" s="323"/>
      <c r="L273" s="323"/>
      <c r="M273" s="323" t="s">
        <v>840</v>
      </c>
      <c r="N273" s="129" t="s">
        <v>840</v>
      </c>
      <c r="O273" s="323" t="s">
        <v>840</v>
      </c>
      <c r="P273" s="323" t="s">
        <v>840</v>
      </c>
      <c r="U273" t="str">
        <f t="shared" si="8"/>
        <v>##</v>
      </c>
      <c r="V273" t="str">
        <f t="shared" si="9"/>
        <v>$$$</v>
      </c>
    </row>
    <row r="274" spans="1:22" hidden="1">
      <c r="A274">
        <v>270</v>
      </c>
      <c r="C274" t="s">
        <v>840</v>
      </c>
      <c r="F274"/>
      <c r="G274"/>
      <c r="H274" s="322" t="s">
        <v>840</v>
      </c>
      <c r="I274" s="326" t="s">
        <v>840</v>
      </c>
      <c r="J274" t="s">
        <v>840</v>
      </c>
      <c r="K274" s="323"/>
      <c r="L274" s="323"/>
      <c r="M274" s="323" t="s">
        <v>840</v>
      </c>
      <c r="N274" s="129" t="s">
        <v>840</v>
      </c>
      <c r="O274" s="323" t="s">
        <v>840</v>
      </c>
      <c r="P274" s="323" t="s">
        <v>840</v>
      </c>
      <c r="U274" t="str">
        <f t="shared" si="8"/>
        <v>##</v>
      </c>
      <c r="V274" t="str">
        <f t="shared" si="9"/>
        <v>$$$</v>
      </c>
    </row>
    <row r="275" spans="1:22" hidden="1">
      <c r="A275">
        <v>271</v>
      </c>
      <c r="B275">
        <v>185</v>
      </c>
      <c r="F275">
        <v>5041</v>
      </c>
      <c r="G275"/>
      <c r="H275" s="322" t="s">
        <v>840</v>
      </c>
      <c r="I275" s="326" t="s">
        <v>840</v>
      </c>
      <c r="J275" t="s">
        <v>840</v>
      </c>
      <c r="K275" s="323" t="s">
        <v>2211</v>
      </c>
      <c r="L275" s="323" t="s">
        <v>2212</v>
      </c>
      <c r="M275" s="323" t="s">
        <v>840</v>
      </c>
      <c r="N275" s="129" t="s">
        <v>840</v>
      </c>
      <c r="O275" s="323" t="s">
        <v>840</v>
      </c>
      <c r="P275" s="323" t="s">
        <v>840</v>
      </c>
      <c r="Q275">
        <v>1</v>
      </c>
      <c r="R275">
        <v>12</v>
      </c>
      <c r="S275" t="s">
        <v>848</v>
      </c>
      <c r="U275" t="str">
        <f t="shared" si="8"/>
        <v>##</v>
      </c>
      <c r="V275" t="str">
        <f t="shared" si="9"/>
        <v>$$$</v>
      </c>
    </row>
    <row r="276" spans="1:22" hidden="1">
      <c r="A276">
        <v>272</v>
      </c>
      <c r="C276" t="s">
        <v>840</v>
      </c>
      <c r="F276"/>
      <c r="G276"/>
      <c r="H276" s="322" t="s">
        <v>840</v>
      </c>
      <c r="I276" s="324" t="s">
        <v>840</v>
      </c>
      <c r="J276" t="s">
        <v>840</v>
      </c>
      <c r="M276" s="129" t="s">
        <v>840</v>
      </c>
      <c r="N276" s="129" t="s">
        <v>840</v>
      </c>
      <c r="O276" s="323" t="s">
        <v>840</v>
      </c>
      <c r="P276" s="129" t="s">
        <v>840</v>
      </c>
      <c r="U276" t="str">
        <f t="shared" si="8"/>
        <v>##</v>
      </c>
      <c r="V276" t="str">
        <f t="shared" si="9"/>
        <v>$$$</v>
      </c>
    </row>
    <row r="277" spans="1:22" hidden="1">
      <c r="A277">
        <v>273</v>
      </c>
      <c r="B277">
        <v>187</v>
      </c>
      <c r="C277" t="s">
        <v>840</v>
      </c>
      <c r="F277"/>
      <c r="G277"/>
      <c r="H277" s="322" t="s">
        <v>840</v>
      </c>
      <c r="I277" s="326" t="s">
        <v>840</v>
      </c>
      <c r="J277" t="s">
        <v>840</v>
      </c>
      <c r="K277" s="325"/>
      <c r="L277" s="325"/>
      <c r="M277" s="323" t="s">
        <v>840</v>
      </c>
      <c r="N277" s="129" t="s">
        <v>840</v>
      </c>
      <c r="O277" s="323" t="s">
        <v>840</v>
      </c>
      <c r="P277" s="323" t="s">
        <v>840</v>
      </c>
      <c r="U277" t="str">
        <f t="shared" si="8"/>
        <v>##</v>
      </c>
      <c r="V277" t="str">
        <f t="shared" si="9"/>
        <v>$$$</v>
      </c>
    </row>
    <row r="278" spans="1:22" hidden="1">
      <c r="A278">
        <v>274</v>
      </c>
      <c r="B278">
        <v>188</v>
      </c>
      <c r="C278" t="s">
        <v>840</v>
      </c>
      <c r="F278"/>
      <c r="G278"/>
      <c r="H278" s="322" t="s">
        <v>840</v>
      </c>
      <c r="I278" s="326" t="s">
        <v>840</v>
      </c>
      <c r="J278" t="s">
        <v>840</v>
      </c>
      <c r="K278" s="323"/>
      <c r="L278" s="323"/>
      <c r="M278" s="323" t="s">
        <v>840</v>
      </c>
      <c r="N278" s="129" t="s">
        <v>840</v>
      </c>
      <c r="O278" s="323" t="s">
        <v>840</v>
      </c>
      <c r="P278" s="323" t="s">
        <v>840</v>
      </c>
      <c r="U278" t="str">
        <f t="shared" si="8"/>
        <v>##</v>
      </c>
      <c r="V278" t="str">
        <f t="shared" si="9"/>
        <v>$$$</v>
      </c>
    </row>
    <row r="279" spans="1:22" hidden="1">
      <c r="A279">
        <v>275</v>
      </c>
      <c r="B279">
        <v>189</v>
      </c>
      <c r="C279" t="s">
        <v>840</v>
      </c>
      <c r="F279"/>
      <c r="G279"/>
      <c r="H279" s="322" t="s">
        <v>840</v>
      </c>
      <c r="I279" s="326" t="s">
        <v>840</v>
      </c>
      <c r="J279" t="s">
        <v>840</v>
      </c>
      <c r="K279" s="323"/>
      <c r="L279" s="323"/>
      <c r="M279" s="323" t="s">
        <v>840</v>
      </c>
      <c r="N279" s="129" t="s">
        <v>840</v>
      </c>
      <c r="O279" s="323" t="s">
        <v>840</v>
      </c>
      <c r="P279" s="323" t="s">
        <v>840</v>
      </c>
      <c r="U279" t="str">
        <f t="shared" si="8"/>
        <v>##</v>
      </c>
      <c r="V279" t="str">
        <f t="shared" si="9"/>
        <v>$$$</v>
      </c>
    </row>
    <row r="280" spans="1:22" hidden="1">
      <c r="A280">
        <v>276</v>
      </c>
      <c r="B280">
        <v>190</v>
      </c>
      <c r="C280" t="s">
        <v>840</v>
      </c>
      <c r="F280"/>
      <c r="G280"/>
      <c r="H280" s="322" t="s">
        <v>840</v>
      </c>
      <c r="I280" s="326" t="s">
        <v>840</v>
      </c>
      <c r="J280" t="s">
        <v>840</v>
      </c>
      <c r="K280" s="323" t="s">
        <v>2213</v>
      </c>
      <c r="L280" s="323" t="s">
        <v>2213</v>
      </c>
      <c r="M280" s="323" t="s">
        <v>840</v>
      </c>
      <c r="N280" s="129" t="s">
        <v>840</v>
      </c>
      <c r="O280" s="323" t="s">
        <v>840</v>
      </c>
      <c r="P280" s="323" t="s">
        <v>840</v>
      </c>
      <c r="Q280">
        <v>1</v>
      </c>
      <c r="R280">
        <v>33</v>
      </c>
      <c r="S280" t="s">
        <v>909</v>
      </c>
      <c r="U280" t="str">
        <f t="shared" si="8"/>
        <v>##</v>
      </c>
      <c r="V280" t="str">
        <f t="shared" si="9"/>
        <v>$$$</v>
      </c>
    </row>
    <row r="281" spans="1:22" hidden="1">
      <c r="A281">
        <v>277</v>
      </c>
      <c r="B281">
        <v>191</v>
      </c>
      <c r="C281" t="s">
        <v>840</v>
      </c>
      <c r="F281"/>
      <c r="G281"/>
      <c r="H281" s="322" t="s">
        <v>840</v>
      </c>
      <c r="I281" s="326" t="s">
        <v>840</v>
      </c>
      <c r="J281" t="s">
        <v>840</v>
      </c>
      <c r="K281" s="323" t="s">
        <v>2214</v>
      </c>
      <c r="L281" s="323" t="s">
        <v>2215</v>
      </c>
      <c r="M281" s="323" t="s">
        <v>840</v>
      </c>
      <c r="N281" s="129" t="s">
        <v>840</v>
      </c>
      <c r="O281" s="323" t="s">
        <v>840</v>
      </c>
      <c r="P281" s="323" t="s">
        <v>840</v>
      </c>
      <c r="Q281">
        <v>1</v>
      </c>
      <c r="R281">
        <v>33</v>
      </c>
      <c r="S281" t="s">
        <v>909</v>
      </c>
      <c r="U281" t="str">
        <f t="shared" si="8"/>
        <v>##</v>
      </c>
      <c r="V281" t="str">
        <f t="shared" si="9"/>
        <v>$$$</v>
      </c>
    </row>
    <row r="282" spans="1:22" hidden="1">
      <c r="A282">
        <v>278</v>
      </c>
      <c r="B282">
        <v>192</v>
      </c>
      <c r="C282" t="s">
        <v>840</v>
      </c>
      <c r="F282"/>
      <c r="G282"/>
      <c r="H282" s="322" t="s">
        <v>840</v>
      </c>
      <c r="I282" s="324" t="s">
        <v>840</v>
      </c>
      <c r="J282" t="s">
        <v>840</v>
      </c>
      <c r="K282" s="129" t="s">
        <v>2216</v>
      </c>
      <c r="L282" s="129" t="s">
        <v>2217</v>
      </c>
      <c r="M282" s="129" t="s">
        <v>840</v>
      </c>
      <c r="N282" s="129" t="s">
        <v>840</v>
      </c>
      <c r="O282" s="323" t="s">
        <v>840</v>
      </c>
      <c r="P282" s="323" t="s">
        <v>840</v>
      </c>
      <c r="Q282">
        <v>1</v>
      </c>
      <c r="R282">
        <v>33</v>
      </c>
      <c r="S282" t="s">
        <v>909</v>
      </c>
      <c r="U282" t="str">
        <f t="shared" si="8"/>
        <v>##</v>
      </c>
      <c r="V282" t="str">
        <f t="shared" si="9"/>
        <v>$$$</v>
      </c>
    </row>
    <row r="283" spans="1:22" hidden="1">
      <c r="A283">
        <v>279</v>
      </c>
      <c r="B283">
        <v>193</v>
      </c>
      <c r="C283" t="s">
        <v>840</v>
      </c>
      <c r="F283"/>
      <c r="G283"/>
      <c r="H283" s="322" t="s">
        <v>840</v>
      </c>
      <c r="I283" s="324" t="s">
        <v>840</v>
      </c>
      <c r="J283" t="s">
        <v>840</v>
      </c>
      <c r="O283" s="323" t="s">
        <v>840</v>
      </c>
      <c r="P283" s="129" t="e">
        <v>#N/A</v>
      </c>
      <c r="U283" t="str">
        <f t="shared" si="8"/>
        <v>##</v>
      </c>
      <c r="V283" t="str">
        <f t="shared" si="9"/>
        <v>$$$</v>
      </c>
    </row>
    <row r="284" spans="1:22" hidden="1">
      <c r="A284">
        <v>280</v>
      </c>
      <c r="C284" t="s">
        <v>840</v>
      </c>
      <c r="F284"/>
      <c r="G284"/>
      <c r="H284" s="322" t="s">
        <v>840</v>
      </c>
      <c r="I284" s="324" t="s">
        <v>840</v>
      </c>
      <c r="J284" t="s">
        <v>840</v>
      </c>
      <c r="O284" s="323" t="s">
        <v>840</v>
      </c>
      <c r="P284" s="129" t="e">
        <v>#N/A</v>
      </c>
      <c r="U284" t="str">
        <f t="shared" si="8"/>
        <v>##</v>
      </c>
      <c r="V284" t="str">
        <f t="shared" si="9"/>
        <v>$$$</v>
      </c>
    </row>
    <row r="285" spans="1:22" hidden="1">
      <c r="A285">
        <v>281</v>
      </c>
      <c r="C285" t="s">
        <v>840</v>
      </c>
      <c r="F285"/>
      <c r="G285"/>
      <c r="H285" s="322" t="s">
        <v>840</v>
      </c>
      <c r="I285" s="324" t="s">
        <v>840</v>
      </c>
      <c r="J285" t="s">
        <v>840</v>
      </c>
      <c r="O285" s="323"/>
      <c r="P285" s="129" t="e">
        <v>#N/A</v>
      </c>
      <c r="U285" t="str">
        <f t="shared" si="8"/>
        <v>##</v>
      </c>
      <c r="V285" t="str">
        <f t="shared" si="9"/>
        <v>$$$</v>
      </c>
    </row>
    <row r="286" spans="1:22" hidden="1">
      <c r="A286">
        <v>282</v>
      </c>
      <c r="C286" t="s">
        <v>840</v>
      </c>
      <c r="F286"/>
      <c r="G286"/>
      <c r="H286" s="322" t="s">
        <v>840</v>
      </c>
      <c r="I286" s="326" t="s">
        <v>840</v>
      </c>
      <c r="J286" t="s">
        <v>840</v>
      </c>
      <c r="K286" s="325"/>
      <c r="L286" s="325"/>
      <c r="M286" s="323"/>
      <c r="O286" s="323"/>
      <c r="P286" s="323" t="e">
        <v>#N/A</v>
      </c>
      <c r="U286" t="str">
        <f t="shared" si="8"/>
        <v>##</v>
      </c>
      <c r="V286" t="str">
        <f t="shared" si="9"/>
        <v>$$$</v>
      </c>
    </row>
    <row r="287" spans="1:22" hidden="1">
      <c r="A287">
        <v>283</v>
      </c>
      <c r="C287" t="s">
        <v>840</v>
      </c>
      <c r="F287"/>
      <c r="G287"/>
      <c r="H287" s="322" t="s">
        <v>840</v>
      </c>
      <c r="I287" s="326" t="s">
        <v>840</v>
      </c>
      <c r="J287" t="s">
        <v>840</v>
      </c>
      <c r="K287" s="323"/>
      <c r="L287" s="323"/>
      <c r="M287" s="323"/>
      <c r="O287" s="323"/>
      <c r="P287" s="323" t="e">
        <v>#N/A</v>
      </c>
      <c r="U287" t="str">
        <f t="shared" si="8"/>
        <v>##</v>
      </c>
      <c r="V287" t="str">
        <f t="shared" si="9"/>
        <v>$$$</v>
      </c>
    </row>
    <row r="288" spans="1:22" hidden="1">
      <c r="A288">
        <v>284</v>
      </c>
      <c r="C288" t="s">
        <v>840</v>
      </c>
      <c r="F288"/>
      <c r="G288"/>
      <c r="H288" s="322" t="s">
        <v>840</v>
      </c>
      <c r="I288" s="326" t="s">
        <v>840</v>
      </c>
      <c r="J288" t="s">
        <v>840</v>
      </c>
      <c r="K288" s="323"/>
      <c r="L288" s="323"/>
      <c r="M288" s="323"/>
      <c r="O288" s="323"/>
      <c r="P288" s="323" t="e">
        <v>#N/A</v>
      </c>
      <c r="U288" t="str">
        <f t="shared" si="8"/>
        <v>##</v>
      </c>
      <c r="V288" t="str">
        <f t="shared" si="9"/>
        <v>$$$</v>
      </c>
    </row>
    <row r="289" spans="1:22" hidden="1">
      <c r="A289">
        <v>285</v>
      </c>
      <c r="C289" t="s">
        <v>840</v>
      </c>
      <c r="F289"/>
      <c r="G289"/>
      <c r="H289" s="322" t="s">
        <v>840</v>
      </c>
      <c r="I289" s="324" t="s">
        <v>840</v>
      </c>
      <c r="J289" t="s">
        <v>840</v>
      </c>
      <c r="O289" s="323"/>
      <c r="P289" s="323" t="e">
        <v>#N/A</v>
      </c>
      <c r="U289" t="str">
        <f t="shared" si="8"/>
        <v>##</v>
      </c>
      <c r="V289" t="str">
        <f t="shared" si="9"/>
        <v>$$$</v>
      </c>
    </row>
    <row r="290" spans="1:22" hidden="1">
      <c r="A290">
        <v>286</v>
      </c>
      <c r="C290" t="s">
        <v>840</v>
      </c>
      <c r="F290"/>
      <c r="G290"/>
      <c r="H290" s="322" t="s">
        <v>840</v>
      </c>
      <c r="I290" s="326" t="s">
        <v>840</v>
      </c>
      <c r="J290" t="s">
        <v>840</v>
      </c>
      <c r="K290" s="325"/>
      <c r="L290" s="323"/>
      <c r="M290" s="323"/>
      <c r="O290" s="323"/>
      <c r="P290" s="323" t="e">
        <v>#N/A</v>
      </c>
      <c r="U290" t="str">
        <f t="shared" si="8"/>
        <v>##</v>
      </c>
      <c r="V290" t="str">
        <f t="shared" si="9"/>
        <v>$$$</v>
      </c>
    </row>
    <row r="291" spans="1:22" hidden="1">
      <c r="A291">
        <v>287</v>
      </c>
      <c r="C291" t="s">
        <v>840</v>
      </c>
      <c r="F291"/>
      <c r="G291"/>
      <c r="H291" s="322" t="s">
        <v>840</v>
      </c>
      <c r="I291" s="326" t="s">
        <v>840</v>
      </c>
      <c r="J291" t="s">
        <v>840</v>
      </c>
      <c r="K291" s="323"/>
      <c r="L291" s="323"/>
      <c r="M291" s="323"/>
      <c r="O291" s="323"/>
      <c r="P291" s="323" t="e">
        <v>#N/A</v>
      </c>
      <c r="U291" t="str">
        <f t="shared" si="8"/>
        <v>##</v>
      </c>
      <c r="V291" t="str">
        <f t="shared" si="9"/>
        <v>$$$</v>
      </c>
    </row>
    <row r="292" spans="1:22" hidden="1">
      <c r="A292">
        <v>288</v>
      </c>
      <c r="C292" t="s">
        <v>840</v>
      </c>
      <c r="F292"/>
      <c r="G292"/>
      <c r="H292" s="322" t="s">
        <v>840</v>
      </c>
      <c r="I292" s="326" t="s">
        <v>840</v>
      </c>
      <c r="J292" t="s">
        <v>840</v>
      </c>
      <c r="K292" s="323"/>
      <c r="L292" s="323"/>
      <c r="M292" s="323"/>
      <c r="O292" s="323"/>
      <c r="P292" s="323" t="e">
        <v>#N/A</v>
      </c>
      <c r="U292" t="str">
        <f t="shared" si="8"/>
        <v>##</v>
      </c>
      <c r="V292" t="str">
        <f t="shared" si="9"/>
        <v>$$$</v>
      </c>
    </row>
    <row r="293" spans="1:22" hidden="1">
      <c r="A293">
        <v>289</v>
      </c>
      <c r="C293" t="s">
        <v>840</v>
      </c>
      <c r="F293"/>
      <c r="G293"/>
      <c r="H293" s="322" t="s">
        <v>840</v>
      </c>
      <c r="I293" s="326" t="s">
        <v>840</v>
      </c>
      <c r="J293" t="s">
        <v>840</v>
      </c>
      <c r="K293" s="323"/>
      <c r="L293" s="323"/>
      <c r="M293" s="323"/>
      <c r="O293" s="323"/>
      <c r="P293" s="323" t="e">
        <v>#N/A</v>
      </c>
      <c r="U293" t="str">
        <f t="shared" si="8"/>
        <v>##</v>
      </c>
      <c r="V293" t="str">
        <f t="shared" si="9"/>
        <v>$$$</v>
      </c>
    </row>
    <row r="294" spans="1:22" hidden="1">
      <c r="A294">
        <v>290</v>
      </c>
      <c r="C294" t="s">
        <v>840</v>
      </c>
      <c r="F294"/>
      <c r="G294"/>
      <c r="H294" s="322" t="s">
        <v>840</v>
      </c>
      <c r="I294" s="326" t="s">
        <v>840</v>
      </c>
      <c r="J294" t="s">
        <v>840</v>
      </c>
      <c r="K294" s="323"/>
      <c r="L294" s="323"/>
      <c r="M294" s="323"/>
      <c r="O294" s="323"/>
      <c r="P294" s="323" t="e">
        <v>#N/A</v>
      </c>
      <c r="U294" t="str">
        <f t="shared" si="8"/>
        <v>##</v>
      </c>
      <c r="V294" t="str">
        <f t="shared" si="9"/>
        <v>$$$</v>
      </c>
    </row>
    <row r="295" spans="1:22" hidden="1">
      <c r="A295">
        <v>291</v>
      </c>
      <c r="C295" t="s">
        <v>840</v>
      </c>
      <c r="F295"/>
      <c r="G295"/>
      <c r="H295" s="322" t="s">
        <v>840</v>
      </c>
      <c r="I295" s="326" t="s">
        <v>840</v>
      </c>
      <c r="J295" t="s">
        <v>840</v>
      </c>
      <c r="K295" s="323"/>
      <c r="L295" s="323"/>
      <c r="M295" s="323"/>
      <c r="O295" s="323"/>
      <c r="P295" s="323" t="e">
        <v>#N/A</v>
      </c>
      <c r="U295" t="str">
        <f t="shared" si="8"/>
        <v>##</v>
      </c>
      <c r="V295" t="str">
        <f t="shared" si="9"/>
        <v>$$$</v>
      </c>
    </row>
    <row r="296" spans="1:22" hidden="1">
      <c r="A296">
        <v>292</v>
      </c>
      <c r="C296" t="s">
        <v>840</v>
      </c>
      <c r="F296"/>
      <c r="G296"/>
      <c r="H296" s="322" t="s">
        <v>840</v>
      </c>
      <c r="I296" s="326" t="s">
        <v>840</v>
      </c>
      <c r="J296" t="s">
        <v>840</v>
      </c>
      <c r="K296" s="325"/>
      <c r="L296" s="325"/>
      <c r="M296" s="323"/>
      <c r="O296" s="323"/>
      <c r="P296" s="323" t="e">
        <v>#N/A</v>
      </c>
      <c r="U296" t="str">
        <f t="shared" si="8"/>
        <v>##</v>
      </c>
      <c r="V296" t="str">
        <f t="shared" si="9"/>
        <v>$$$</v>
      </c>
    </row>
    <row r="297" spans="1:22" hidden="1">
      <c r="A297">
        <v>293</v>
      </c>
      <c r="C297" t="s">
        <v>840</v>
      </c>
      <c r="F297"/>
      <c r="G297"/>
      <c r="H297" s="322" t="s">
        <v>840</v>
      </c>
      <c r="I297" s="324" t="s">
        <v>840</v>
      </c>
      <c r="J297" t="s">
        <v>840</v>
      </c>
      <c r="O297" s="323"/>
      <c r="P297" s="323" t="e">
        <v>#N/A</v>
      </c>
      <c r="U297" t="str">
        <f t="shared" si="8"/>
        <v>##</v>
      </c>
      <c r="V297" t="str">
        <f t="shared" si="9"/>
        <v>$$$</v>
      </c>
    </row>
    <row r="298" spans="1:22" hidden="1">
      <c r="A298">
        <v>294</v>
      </c>
      <c r="C298" t="s">
        <v>840</v>
      </c>
      <c r="F298"/>
      <c r="G298"/>
      <c r="H298" s="322" t="s">
        <v>840</v>
      </c>
      <c r="I298" s="324" t="s">
        <v>840</v>
      </c>
      <c r="J298" t="s">
        <v>840</v>
      </c>
      <c r="O298" s="323"/>
      <c r="P298" s="323" t="e">
        <v>#N/A</v>
      </c>
      <c r="U298" t="str">
        <f t="shared" si="8"/>
        <v>##</v>
      </c>
      <c r="V298" t="str">
        <f t="shared" si="9"/>
        <v>$$$</v>
      </c>
    </row>
    <row r="299" spans="1:22" hidden="1">
      <c r="A299">
        <v>295</v>
      </c>
      <c r="C299" t="s">
        <v>840</v>
      </c>
      <c r="F299"/>
      <c r="G299"/>
      <c r="H299" s="322" t="s">
        <v>840</v>
      </c>
      <c r="I299" s="324" t="s">
        <v>840</v>
      </c>
      <c r="J299" t="s">
        <v>840</v>
      </c>
      <c r="O299" s="323"/>
      <c r="P299" s="323" t="e">
        <v>#N/A</v>
      </c>
      <c r="U299" t="str">
        <f t="shared" si="8"/>
        <v>##</v>
      </c>
      <c r="V299" t="str">
        <f t="shared" si="9"/>
        <v>$$$</v>
      </c>
    </row>
    <row r="300" spans="1:22" hidden="1">
      <c r="A300">
        <v>296</v>
      </c>
      <c r="C300" t="s">
        <v>840</v>
      </c>
      <c r="F300"/>
      <c r="G300"/>
      <c r="H300" s="322" t="s">
        <v>840</v>
      </c>
      <c r="I300" s="326" t="s">
        <v>840</v>
      </c>
      <c r="J300" t="s">
        <v>840</v>
      </c>
      <c r="K300" s="323"/>
      <c r="L300" s="323"/>
      <c r="M300" s="323"/>
      <c r="O300" s="323"/>
      <c r="P300" s="323" t="e">
        <v>#N/A</v>
      </c>
      <c r="U300" t="str">
        <f t="shared" si="8"/>
        <v>##</v>
      </c>
      <c r="V300" t="str">
        <f t="shared" si="9"/>
        <v>$$$</v>
      </c>
    </row>
    <row r="301" spans="1:22" hidden="1">
      <c r="A301">
        <v>297</v>
      </c>
      <c r="C301" t="s">
        <v>840</v>
      </c>
      <c r="F301"/>
      <c r="G301"/>
      <c r="H301" s="322" t="s">
        <v>840</v>
      </c>
      <c r="I301" s="326" t="s">
        <v>840</v>
      </c>
      <c r="J301" t="s">
        <v>840</v>
      </c>
      <c r="K301" s="323"/>
      <c r="L301" s="323"/>
      <c r="M301" s="323"/>
      <c r="O301" s="323"/>
      <c r="P301" s="323" t="e">
        <v>#N/A</v>
      </c>
      <c r="U301" t="str">
        <f t="shared" si="8"/>
        <v>##</v>
      </c>
      <c r="V301" t="str">
        <f t="shared" si="9"/>
        <v>$$$</v>
      </c>
    </row>
    <row r="302" spans="1:22" hidden="1">
      <c r="A302">
        <v>298</v>
      </c>
      <c r="C302" t="s">
        <v>840</v>
      </c>
      <c r="F302"/>
      <c r="G302"/>
      <c r="H302" s="322" t="s">
        <v>840</v>
      </c>
      <c r="I302" s="326" t="s">
        <v>840</v>
      </c>
      <c r="J302" t="s">
        <v>840</v>
      </c>
      <c r="K302" s="323"/>
      <c r="L302" s="323"/>
      <c r="M302" s="323"/>
      <c r="O302" s="323"/>
      <c r="P302" s="323" t="e">
        <v>#N/A</v>
      </c>
      <c r="U302" t="str">
        <f t="shared" si="8"/>
        <v>##</v>
      </c>
      <c r="V302" t="str">
        <f t="shared" si="9"/>
        <v>$$$</v>
      </c>
    </row>
    <row r="303" spans="1:22" hidden="1">
      <c r="A303">
        <v>299</v>
      </c>
      <c r="C303" t="s">
        <v>840</v>
      </c>
      <c r="F303"/>
      <c r="G303"/>
      <c r="H303" s="322" t="s">
        <v>840</v>
      </c>
      <c r="I303" s="326" t="s">
        <v>840</v>
      </c>
      <c r="J303" t="s">
        <v>840</v>
      </c>
      <c r="K303" s="323"/>
      <c r="L303" s="323"/>
      <c r="M303" s="323"/>
      <c r="O303" s="323"/>
      <c r="P303" s="323" t="e">
        <v>#N/A</v>
      </c>
      <c r="U303" t="str">
        <f t="shared" si="8"/>
        <v>##</v>
      </c>
      <c r="V303" t="str">
        <f t="shared" si="9"/>
        <v>$$$</v>
      </c>
    </row>
    <row r="304" spans="1:22" hidden="1">
      <c r="A304">
        <v>300</v>
      </c>
      <c r="C304" t="s">
        <v>840</v>
      </c>
      <c r="F304"/>
      <c r="G304"/>
      <c r="H304" s="322" t="s">
        <v>840</v>
      </c>
      <c r="I304" s="326" t="s">
        <v>840</v>
      </c>
      <c r="J304" t="s">
        <v>840</v>
      </c>
      <c r="K304" s="323"/>
      <c r="L304" s="323"/>
      <c r="M304" s="323"/>
      <c r="O304" s="323"/>
      <c r="P304" s="323" t="e">
        <v>#N/A</v>
      </c>
      <c r="U304" t="str">
        <f t="shared" si="8"/>
        <v>##</v>
      </c>
      <c r="V304" t="str">
        <f t="shared" si="9"/>
        <v>$$$</v>
      </c>
    </row>
    <row r="305" spans="1:22" hidden="1">
      <c r="A305">
        <v>301</v>
      </c>
      <c r="C305" t="s">
        <v>840</v>
      </c>
      <c r="F305"/>
      <c r="G305"/>
      <c r="H305" s="322" t="s">
        <v>840</v>
      </c>
      <c r="I305" s="324" t="s">
        <v>840</v>
      </c>
      <c r="J305" t="s">
        <v>840</v>
      </c>
      <c r="K305" s="323"/>
      <c r="L305" s="323"/>
      <c r="M305" s="323"/>
      <c r="O305" s="323"/>
      <c r="P305" s="323" t="e">
        <v>#N/A</v>
      </c>
      <c r="U305" t="str">
        <f t="shared" si="8"/>
        <v>##</v>
      </c>
      <c r="V305" t="str">
        <f t="shared" si="9"/>
        <v>$$$</v>
      </c>
    </row>
    <row r="306" spans="1:22" hidden="1">
      <c r="A306">
        <v>302</v>
      </c>
      <c r="C306" t="s">
        <v>840</v>
      </c>
      <c r="F306"/>
      <c r="G306"/>
      <c r="H306" s="322" t="s">
        <v>840</v>
      </c>
      <c r="I306" s="326" t="s">
        <v>840</v>
      </c>
      <c r="J306" t="s">
        <v>840</v>
      </c>
      <c r="K306" s="323"/>
      <c r="L306" s="323"/>
      <c r="M306" s="323"/>
      <c r="O306" s="323"/>
      <c r="P306" s="323" t="e">
        <v>#N/A</v>
      </c>
      <c r="U306" t="str">
        <f t="shared" si="8"/>
        <v>##</v>
      </c>
      <c r="V306" t="str">
        <f t="shared" si="9"/>
        <v>$$$</v>
      </c>
    </row>
    <row r="307" spans="1:22" hidden="1">
      <c r="A307">
        <v>303</v>
      </c>
      <c r="C307" t="s">
        <v>840</v>
      </c>
      <c r="F307"/>
      <c r="G307"/>
      <c r="H307" s="322" t="s">
        <v>840</v>
      </c>
      <c r="I307" s="326" t="s">
        <v>840</v>
      </c>
      <c r="J307" t="s">
        <v>840</v>
      </c>
      <c r="K307" s="323"/>
      <c r="L307" s="323"/>
      <c r="M307" s="323"/>
      <c r="O307" s="323"/>
      <c r="P307" s="323" t="e">
        <v>#N/A</v>
      </c>
      <c r="U307" t="str">
        <f t="shared" si="8"/>
        <v>##</v>
      </c>
      <c r="V307" t="str">
        <f t="shared" si="9"/>
        <v>$$$</v>
      </c>
    </row>
    <row r="308" spans="1:22" hidden="1">
      <c r="A308">
        <v>304</v>
      </c>
      <c r="C308" t="s">
        <v>840</v>
      </c>
      <c r="F308"/>
      <c r="G308"/>
      <c r="H308" s="322" t="s">
        <v>840</v>
      </c>
      <c r="I308" s="326" t="s">
        <v>840</v>
      </c>
      <c r="J308" t="s">
        <v>840</v>
      </c>
      <c r="K308" s="323"/>
      <c r="L308" s="323"/>
      <c r="M308" s="323"/>
      <c r="O308" s="323"/>
      <c r="P308" s="323" t="e">
        <v>#N/A</v>
      </c>
      <c r="U308" t="str">
        <f t="shared" si="8"/>
        <v>##</v>
      </c>
      <c r="V308" t="str">
        <f t="shared" si="9"/>
        <v>$$$</v>
      </c>
    </row>
    <row r="309" spans="1:22" hidden="1">
      <c r="A309">
        <v>305</v>
      </c>
      <c r="C309" t="s">
        <v>840</v>
      </c>
      <c r="F309"/>
      <c r="G309"/>
      <c r="H309" s="322" t="s">
        <v>840</v>
      </c>
      <c r="I309" s="326" t="s">
        <v>840</v>
      </c>
      <c r="J309" t="s">
        <v>840</v>
      </c>
      <c r="K309" s="323"/>
      <c r="L309" s="323"/>
      <c r="M309" s="323"/>
      <c r="O309" s="323"/>
      <c r="P309" s="323" t="e">
        <v>#N/A</v>
      </c>
      <c r="U309" t="str">
        <f t="shared" si="8"/>
        <v>##</v>
      </c>
      <c r="V309" t="str">
        <f t="shared" si="9"/>
        <v>$$$</v>
      </c>
    </row>
    <row r="310" spans="1:22" hidden="1">
      <c r="A310">
        <v>306</v>
      </c>
      <c r="C310" t="s">
        <v>840</v>
      </c>
      <c r="F310"/>
      <c r="G310"/>
      <c r="H310" s="322" t="s">
        <v>840</v>
      </c>
      <c r="I310" s="326" t="s">
        <v>840</v>
      </c>
      <c r="J310" t="s">
        <v>840</v>
      </c>
      <c r="K310" s="323"/>
      <c r="L310" s="323"/>
      <c r="M310" s="323"/>
      <c r="O310" s="323"/>
      <c r="P310" s="323" t="e">
        <v>#N/A</v>
      </c>
      <c r="U310" t="str">
        <f t="shared" si="8"/>
        <v>##</v>
      </c>
      <c r="V310" t="str">
        <f t="shared" si="9"/>
        <v>$$$</v>
      </c>
    </row>
    <row r="311" spans="1:22" hidden="1">
      <c r="A311">
        <v>307</v>
      </c>
      <c r="C311" t="s">
        <v>840</v>
      </c>
      <c r="F311"/>
      <c r="G311"/>
      <c r="H311" s="322" t="s">
        <v>840</v>
      </c>
      <c r="I311" s="324" t="s">
        <v>840</v>
      </c>
      <c r="J311" t="s">
        <v>840</v>
      </c>
      <c r="K311" s="323"/>
      <c r="L311" s="323"/>
      <c r="M311" s="323"/>
      <c r="O311" s="323"/>
      <c r="P311" s="323" t="e">
        <v>#N/A</v>
      </c>
      <c r="U311" t="str">
        <f t="shared" si="8"/>
        <v>##</v>
      </c>
      <c r="V311" t="str">
        <f t="shared" si="9"/>
        <v>$$$</v>
      </c>
    </row>
    <row r="312" spans="1:22" hidden="1">
      <c r="A312">
        <v>308</v>
      </c>
      <c r="C312" t="s">
        <v>840</v>
      </c>
      <c r="F312"/>
      <c r="G312"/>
      <c r="H312" s="322" t="s">
        <v>840</v>
      </c>
      <c r="I312" s="326" t="s">
        <v>840</v>
      </c>
      <c r="J312" t="s">
        <v>840</v>
      </c>
      <c r="K312" s="323"/>
      <c r="L312" s="323"/>
      <c r="M312" s="323"/>
      <c r="O312" s="323"/>
      <c r="P312" s="323" t="e">
        <v>#N/A</v>
      </c>
      <c r="U312" t="str">
        <f t="shared" si="8"/>
        <v>##</v>
      </c>
      <c r="V312" t="str">
        <f t="shared" si="9"/>
        <v>$$$</v>
      </c>
    </row>
    <row r="313" spans="1:22" hidden="1">
      <c r="A313">
        <v>309</v>
      </c>
      <c r="C313" t="s">
        <v>840</v>
      </c>
      <c r="F313"/>
      <c r="G313"/>
      <c r="H313" s="322" t="s">
        <v>840</v>
      </c>
      <c r="I313" s="326" t="s">
        <v>840</v>
      </c>
      <c r="J313" t="s">
        <v>840</v>
      </c>
      <c r="K313" s="323"/>
      <c r="L313" s="323"/>
      <c r="M313" s="323"/>
      <c r="O313" s="323"/>
      <c r="P313" s="323" t="e">
        <v>#N/A</v>
      </c>
      <c r="U313" t="str">
        <f t="shared" si="8"/>
        <v>##</v>
      </c>
      <c r="V313" t="str">
        <f t="shared" si="9"/>
        <v>$$$</v>
      </c>
    </row>
    <row r="314" spans="1:22" hidden="1">
      <c r="A314">
        <v>310</v>
      </c>
      <c r="C314" t="s">
        <v>840</v>
      </c>
      <c r="F314"/>
      <c r="G314"/>
      <c r="H314" s="322" t="s">
        <v>840</v>
      </c>
      <c r="I314" s="326" t="s">
        <v>840</v>
      </c>
      <c r="J314" t="s">
        <v>840</v>
      </c>
      <c r="K314" s="323"/>
      <c r="L314" s="323"/>
      <c r="M314" s="323"/>
      <c r="O314" s="323"/>
      <c r="P314" s="323" t="e">
        <v>#N/A</v>
      </c>
      <c r="U314" t="str">
        <f t="shared" si="8"/>
        <v>##</v>
      </c>
      <c r="V314" t="str">
        <f t="shared" si="9"/>
        <v>$$$</v>
      </c>
    </row>
    <row r="315" spans="1:22" hidden="1">
      <c r="A315">
        <v>311</v>
      </c>
      <c r="B315">
        <v>194</v>
      </c>
      <c r="C315" t="s">
        <v>840</v>
      </c>
      <c r="F315"/>
      <c r="G315"/>
      <c r="H315" s="322" t="s">
        <v>840</v>
      </c>
      <c r="I315" s="326" t="s">
        <v>840</v>
      </c>
      <c r="J315" t="s">
        <v>840</v>
      </c>
      <c r="K315" s="323" t="s">
        <v>2218</v>
      </c>
      <c r="L315" s="323" t="s">
        <v>910</v>
      </c>
      <c r="M315" s="323"/>
      <c r="O315" s="323" t="s">
        <v>840</v>
      </c>
      <c r="P315" s="323" t="e">
        <v>#N/A</v>
      </c>
      <c r="Q315">
        <v>2</v>
      </c>
      <c r="R315">
        <v>42</v>
      </c>
      <c r="S315" t="s">
        <v>911</v>
      </c>
      <c r="U315" t="str">
        <f t="shared" si="8"/>
        <v>##</v>
      </c>
      <c r="V315" t="str">
        <f t="shared" si="9"/>
        <v>$$$</v>
      </c>
    </row>
    <row r="316" spans="1:22" hidden="1">
      <c r="A316">
        <v>312</v>
      </c>
      <c r="B316">
        <v>195</v>
      </c>
      <c r="C316">
        <v>24660101</v>
      </c>
      <c r="D316">
        <v>24</v>
      </c>
      <c r="E316">
        <v>66</v>
      </c>
      <c r="F316">
        <v>101</v>
      </c>
      <c r="G316"/>
      <c r="H316" s="322">
        <v>45434</v>
      </c>
      <c r="I316" s="326">
        <v>45434</v>
      </c>
      <c r="J316">
        <v>101</v>
      </c>
      <c r="K316" s="323" t="s">
        <v>2219</v>
      </c>
      <c r="L316" s="323" t="s">
        <v>912</v>
      </c>
      <c r="M316" s="323">
        <v>261010</v>
      </c>
      <c r="N316" s="129">
        <v>1</v>
      </c>
      <c r="O316" s="323" t="s">
        <v>1824</v>
      </c>
      <c r="P316" s="323" t="s">
        <v>1980</v>
      </c>
      <c r="Q316">
        <v>2</v>
      </c>
      <c r="R316">
        <v>42</v>
      </c>
      <c r="S316" t="s">
        <v>911</v>
      </c>
      <c r="U316" t="str">
        <f t="shared" si="8"/>
        <v/>
      </c>
      <c r="V316" t="str">
        <f t="shared" si="9"/>
        <v/>
      </c>
    </row>
    <row r="317" spans="1:22" hidden="1">
      <c r="A317">
        <v>313</v>
      </c>
      <c r="B317">
        <v>196</v>
      </c>
      <c r="C317">
        <v>24660101</v>
      </c>
      <c r="D317">
        <v>24</v>
      </c>
      <c r="E317">
        <v>66</v>
      </c>
      <c r="F317">
        <v>101</v>
      </c>
      <c r="G317"/>
      <c r="H317" s="322">
        <v>45435</v>
      </c>
      <c r="I317" s="326">
        <v>45435</v>
      </c>
      <c r="J317">
        <v>101</v>
      </c>
      <c r="K317" s="323" t="s">
        <v>2219</v>
      </c>
      <c r="L317" s="323" t="s">
        <v>912</v>
      </c>
      <c r="M317" s="323">
        <v>261010</v>
      </c>
      <c r="N317" s="129">
        <v>1</v>
      </c>
      <c r="O317" s="323" t="s">
        <v>1824</v>
      </c>
      <c r="P317" s="323" t="s">
        <v>1980</v>
      </c>
      <c r="Q317">
        <v>2</v>
      </c>
      <c r="R317">
        <v>42</v>
      </c>
      <c r="S317" t="s">
        <v>911</v>
      </c>
      <c r="U317" t="str">
        <f t="shared" si="8"/>
        <v>##</v>
      </c>
      <c r="V317" t="str">
        <f t="shared" si="9"/>
        <v/>
      </c>
    </row>
    <row r="318" spans="1:22" hidden="1">
      <c r="A318">
        <v>314</v>
      </c>
      <c r="B318">
        <v>197</v>
      </c>
      <c r="C318">
        <v>24660101</v>
      </c>
      <c r="D318">
        <v>24</v>
      </c>
      <c r="E318">
        <v>66</v>
      </c>
      <c r="F318">
        <v>101</v>
      </c>
      <c r="G318"/>
      <c r="H318" s="322">
        <v>45436</v>
      </c>
      <c r="I318" s="326">
        <v>45436</v>
      </c>
      <c r="J318">
        <v>101</v>
      </c>
      <c r="K318" s="323" t="s">
        <v>2219</v>
      </c>
      <c r="L318" s="323" t="s">
        <v>912</v>
      </c>
      <c r="M318" s="325">
        <v>261010</v>
      </c>
      <c r="N318" s="129">
        <v>1</v>
      </c>
      <c r="O318" s="323" t="s">
        <v>1824</v>
      </c>
      <c r="P318" s="323" t="s">
        <v>1980</v>
      </c>
      <c r="Q318">
        <v>2</v>
      </c>
      <c r="R318">
        <v>42</v>
      </c>
      <c r="S318" t="s">
        <v>911</v>
      </c>
      <c r="U318" t="str">
        <f t="shared" si="8"/>
        <v>##</v>
      </c>
      <c r="V318" t="str">
        <f t="shared" si="9"/>
        <v/>
      </c>
    </row>
    <row r="319" spans="1:22" hidden="1">
      <c r="A319">
        <v>315</v>
      </c>
      <c r="B319">
        <v>198</v>
      </c>
      <c r="C319">
        <v>24660101</v>
      </c>
      <c r="D319">
        <v>24</v>
      </c>
      <c r="E319">
        <v>66</v>
      </c>
      <c r="F319">
        <v>101</v>
      </c>
      <c r="G319"/>
      <c r="H319" s="322">
        <v>45437</v>
      </c>
      <c r="I319" s="326">
        <v>45437</v>
      </c>
      <c r="J319">
        <v>101</v>
      </c>
      <c r="K319" s="323" t="s">
        <v>2219</v>
      </c>
      <c r="L319" s="323" t="s">
        <v>912</v>
      </c>
      <c r="M319" s="323">
        <v>261010</v>
      </c>
      <c r="N319" s="129">
        <v>1</v>
      </c>
      <c r="O319" s="323" t="s">
        <v>1824</v>
      </c>
      <c r="P319" s="323" t="s">
        <v>1980</v>
      </c>
      <c r="Q319">
        <v>2</v>
      </c>
      <c r="R319">
        <v>42</v>
      </c>
      <c r="S319" t="s">
        <v>911</v>
      </c>
      <c r="U319" t="str">
        <f t="shared" si="8"/>
        <v>##</v>
      </c>
      <c r="V319" t="str">
        <f t="shared" si="9"/>
        <v/>
      </c>
    </row>
    <row r="320" spans="1:22" hidden="1">
      <c r="A320">
        <v>316</v>
      </c>
      <c r="B320">
        <v>199</v>
      </c>
      <c r="C320" t="s">
        <v>840</v>
      </c>
      <c r="F320"/>
      <c r="G320"/>
      <c r="H320" s="322" t="s">
        <v>840</v>
      </c>
      <c r="I320" s="326" t="s">
        <v>840</v>
      </c>
      <c r="J320" t="s">
        <v>840</v>
      </c>
      <c r="K320" s="323" t="s">
        <v>2220</v>
      </c>
      <c r="L320" s="323" t="s">
        <v>2221</v>
      </c>
      <c r="M320" s="323"/>
      <c r="N320" s="129">
        <v>1</v>
      </c>
      <c r="O320" s="323" t="s">
        <v>1824</v>
      </c>
      <c r="P320" s="323" t="e">
        <v>#N/A</v>
      </c>
      <c r="Q320">
        <v>2</v>
      </c>
      <c r="R320">
        <v>42</v>
      </c>
      <c r="S320" t="s">
        <v>911</v>
      </c>
      <c r="U320" t="str">
        <f t="shared" si="8"/>
        <v>##</v>
      </c>
      <c r="V320" t="str">
        <f t="shared" si="9"/>
        <v>$$$</v>
      </c>
    </row>
    <row r="321" spans="1:22" hidden="1">
      <c r="A321">
        <v>317</v>
      </c>
      <c r="B321">
        <v>200</v>
      </c>
      <c r="C321" t="s">
        <v>840</v>
      </c>
      <c r="F321"/>
      <c r="G321"/>
      <c r="H321" s="322" t="s">
        <v>840</v>
      </c>
      <c r="I321" s="326" t="s">
        <v>840</v>
      </c>
      <c r="J321" t="s">
        <v>840</v>
      </c>
      <c r="K321" s="323" t="s">
        <v>913</v>
      </c>
      <c r="L321" s="323" t="s">
        <v>914</v>
      </c>
      <c r="M321" s="323"/>
      <c r="O321" s="323" t="s">
        <v>840</v>
      </c>
      <c r="P321" s="323" t="e">
        <v>#N/A</v>
      </c>
      <c r="Q321">
        <v>2</v>
      </c>
      <c r="R321">
        <v>42</v>
      </c>
      <c r="S321" t="s">
        <v>911</v>
      </c>
      <c r="U321" t="str">
        <f t="shared" si="8"/>
        <v>##</v>
      </c>
      <c r="V321" t="str">
        <f t="shared" si="9"/>
        <v>$$$</v>
      </c>
    </row>
    <row r="322" spans="1:22" hidden="1">
      <c r="A322">
        <v>318</v>
      </c>
      <c r="B322">
        <v>201</v>
      </c>
      <c r="C322" t="s">
        <v>840</v>
      </c>
      <c r="F322"/>
      <c r="G322"/>
      <c r="H322" s="322" t="s">
        <v>840</v>
      </c>
      <c r="I322" s="326" t="s">
        <v>840</v>
      </c>
      <c r="J322" t="s">
        <v>840</v>
      </c>
      <c r="K322" s="323" t="s">
        <v>2222</v>
      </c>
      <c r="L322" s="323" t="s">
        <v>2223</v>
      </c>
      <c r="M322" s="323"/>
      <c r="O322" s="323" t="s">
        <v>840</v>
      </c>
      <c r="P322" s="323" t="e">
        <v>#N/A</v>
      </c>
      <c r="Q322">
        <v>2</v>
      </c>
      <c r="R322">
        <v>42</v>
      </c>
      <c r="S322" t="s">
        <v>911</v>
      </c>
      <c r="U322" t="str">
        <f t="shared" si="8"/>
        <v>##</v>
      </c>
      <c r="V322" t="str">
        <f t="shared" si="9"/>
        <v>$$$</v>
      </c>
    </row>
    <row r="323" spans="1:22" hidden="1">
      <c r="A323">
        <v>319</v>
      </c>
      <c r="B323">
        <v>202</v>
      </c>
      <c r="C323" t="s">
        <v>840</v>
      </c>
      <c r="F323"/>
      <c r="G323"/>
      <c r="H323" s="322" t="s">
        <v>840</v>
      </c>
      <c r="I323" s="326" t="s">
        <v>840</v>
      </c>
      <c r="J323" t="s">
        <v>840</v>
      </c>
      <c r="K323" s="323" t="s">
        <v>2222</v>
      </c>
      <c r="L323" s="323" t="s">
        <v>2223</v>
      </c>
      <c r="M323" s="323"/>
      <c r="O323" s="323" t="s">
        <v>840</v>
      </c>
      <c r="P323" s="323" t="e">
        <v>#N/A</v>
      </c>
      <c r="Q323">
        <v>2</v>
      </c>
      <c r="R323">
        <v>42</v>
      </c>
      <c r="S323" t="s">
        <v>911</v>
      </c>
      <c r="U323" t="str">
        <f t="shared" si="8"/>
        <v>##</v>
      </c>
      <c r="V323" t="str">
        <f t="shared" si="9"/>
        <v>$$$</v>
      </c>
    </row>
    <row r="324" spans="1:22" hidden="1">
      <c r="A324">
        <v>320</v>
      </c>
      <c r="B324">
        <v>203</v>
      </c>
      <c r="C324" t="s">
        <v>840</v>
      </c>
      <c r="F324"/>
      <c r="G324"/>
      <c r="H324" s="322" t="s">
        <v>840</v>
      </c>
      <c r="I324" s="326" t="s">
        <v>840</v>
      </c>
      <c r="J324" t="s">
        <v>840</v>
      </c>
      <c r="K324" s="323" t="s">
        <v>2222</v>
      </c>
      <c r="L324" s="323" t="s">
        <v>2223</v>
      </c>
      <c r="M324" s="323"/>
      <c r="O324" s="323" t="s">
        <v>840</v>
      </c>
      <c r="P324" s="323" t="e">
        <v>#N/A</v>
      </c>
      <c r="Q324">
        <v>2</v>
      </c>
      <c r="R324">
        <v>42</v>
      </c>
      <c r="S324" t="s">
        <v>911</v>
      </c>
      <c r="U324" t="str">
        <f t="shared" si="8"/>
        <v>##</v>
      </c>
      <c r="V324" t="str">
        <f t="shared" si="9"/>
        <v>$$$</v>
      </c>
    </row>
    <row r="325" spans="1:22" hidden="1">
      <c r="A325">
        <v>321</v>
      </c>
      <c r="B325">
        <v>204</v>
      </c>
      <c r="C325" t="s">
        <v>840</v>
      </c>
      <c r="F325"/>
      <c r="G325"/>
      <c r="H325" s="322" t="s">
        <v>840</v>
      </c>
      <c r="I325" s="324" t="s">
        <v>840</v>
      </c>
      <c r="J325" t="s">
        <v>840</v>
      </c>
      <c r="K325" s="323" t="s">
        <v>2222</v>
      </c>
      <c r="L325" s="323" t="s">
        <v>2223</v>
      </c>
      <c r="M325" s="323"/>
      <c r="O325" s="323" t="s">
        <v>840</v>
      </c>
      <c r="P325" s="323" t="e">
        <v>#N/A</v>
      </c>
      <c r="Q325">
        <v>2</v>
      </c>
      <c r="R325">
        <v>42</v>
      </c>
      <c r="S325" t="s">
        <v>911</v>
      </c>
      <c r="U325" t="str">
        <f t="shared" si="8"/>
        <v>##</v>
      </c>
      <c r="V325" t="str">
        <f t="shared" si="9"/>
        <v>$$$</v>
      </c>
    </row>
    <row r="326" spans="1:22" hidden="1">
      <c r="A326">
        <v>322</v>
      </c>
      <c r="B326">
        <v>205</v>
      </c>
      <c r="C326" t="s">
        <v>840</v>
      </c>
      <c r="F326"/>
      <c r="G326"/>
      <c r="H326" s="322" t="s">
        <v>840</v>
      </c>
      <c r="I326" s="326" t="s">
        <v>840</v>
      </c>
      <c r="J326" t="s">
        <v>840</v>
      </c>
      <c r="K326" s="323" t="s">
        <v>915</v>
      </c>
      <c r="L326" s="323" t="s">
        <v>916</v>
      </c>
      <c r="M326" s="323"/>
      <c r="O326" s="323" t="s">
        <v>840</v>
      </c>
      <c r="P326" s="323" t="e">
        <v>#N/A</v>
      </c>
      <c r="Q326">
        <v>2</v>
      </c>
      <c r="R326">
        <v>42</v>
      </c>
      <c r="S326" t="s">
        <v>911</v>
      </c>
      <c r="U326" t="str">
        <f t="shared" ref="U326:U389" si="10">IF(C326="","##",IF(C326=C325,"##",""))</f>
        <v>##</v>
      </c>
      <c r="V326" t="str">
        <f t="shared" ref="V326:V389" si="11">IF(C326="","$$$","")</f>
        <v>$$$</v>
      </c>
    </row>
    <row r="327" spans="1:22" hidden="1">
      <c r="A327">
        <v>323</v>
      </c>
      <c r="B327">
        <v>206</v>
      </c>
      <c r="C327" t="s">
        <v>840</v>
      </c>
      <c r="F327"/>
      <c r="G327"/>
      <c r="H327" s="322" t="s">
        <v>840</v>
      </c>
      <c r="I327" s="326" t="s">
        <v>840</v>
      </c>
      <c r="J327" t="s">
        <v>840</v>
      </c>
      <c r="K327" s="323" t="s">
        <v>915</v>
      </c>
      <c r="L327" s="323" t="s">
        <v>916</v>
      </c>
      <c r="M327" s="323"/>
      <c r="O327" s="323" t="s">
        <v>840</v>
      </c>
      <c r="P327" s="323" t="e">
        <v>#N/A</v>
      </c>
      <c r="Q327">
        <v>2</v>
      </c>
      <c r="R327">
        <v>42</v>
      </c>
      <c r="S327" t="s">
        <v>911</v>
      </c>
      <c r="U327" t="str">
        <f t="shared" si="10"/>
        <v>##</v>
      </c>
      <c r="V327" t="str">
        <f t="shared" si="11"/>
        <v>$$$</v>
      </c>
    </row>
    <row r="328" spans="1:22" hidden="1">
      <c r="A328">
        <v>324</v>
      </c>
      <c r="B328">
        <v>207</v>
      </c>
      <c r="C328" t="s">
        <v>840</v>
      </c>
      <c r="F328"/>
      <c r="G328"/>
      <c r="H328" s="322" t="s">
        <v>840</v>
      </c>
      <c r="I328" s="324" t="s">
        <v>840</v>
      </c>
      <c r="J328" t="s">
        <v>840</v>
      </c>
      <c r="K328" s="129" t="s">
        <v>2224</v>
      </c>
      <c r="L328" s="129" t="s">
        <v>2224</v>
      </c>
      <c r="O328" s="323" t="s">
        <v>840</v>
      </c>
      <c r="P328" s="129" t="e">
        <v>#N/A</v>
      </c>
      <c r="Q328">
        <v>2</v>
      </c>
      <c r="R328">
        <v>42</v>
      </c>
      <c r="S328" t="s">
        <v>911</v>
      </c>
      <c r="U328" t="str">
        <f t="shared" si="10"/>
        <v>##</v>
      </c>
      <c r="V328" t="str">
        <f t="shared" si="11"/>
        <v>$$$</v>
      </c>
    </row>
    <row r="329" spans="1:22" hidden="1">
      <c r="A329">
        <v>325</v>
      </c>
      <c r="B329">
        <v>208</v>
      </c>
      <c r="C329" t="s">
        <v>840</v>
      </c>
      <c r="F329"/>
      <c r="G329"/>
      <c r="H329" s="322" t="s">
        <v>840</v>
      </c>
      <c r="I329" s="326" t="s">
        <v>840</v>
      </c>
      <c r="J329" t="s">
        <v>840</v>
      </c>
      <c r="K329" s="323" t="s">
        <v>2224</v>
      </c>
      <c r="L329" s="323" t="s">
        <v>2224</v>
      </c>
      <c r="M329" s="323"/>
      <c r="O329" s="323" t="s">
        <v>840</v>
      </c>
      <c r="P329" s="323" t="e">
        <v>#N/A</v>
      </c>
      <c r="Q329">
        <v>2</v>
      </c>
      <c r="R329">
        <v>42</v>
      </c>
      <c r="S329" t="s">
        <v>911</v>
      </c>
      <c r="U329" t="str">
        <f t="shared" si="10"/>
        <v>##</v>
      </c>
      <c r="V329" t="str">
        <f t="shared" si="11"/>
        <v>$$$</v>
      </c>
    </row>
    <row r="330" spans="1:22" hidden="1">
      <c r="A330">
        <v>326</v>
      </c>
      <c r="B330">
        <v>209</v>
      </c>
      <c r="C330" t="s">
        <v>840</v>
      </c>
      <c r="F330"/>
      <c r="G330" s="327"/>
      <c r="H330" s="322" t="s">
        <v>840</v>
      </c>
      <c r="I330" s="326" t="s">
        <v>840</v>
      </c>
      <c r="J330" t="s">
        <v>840</v>
      </c>
      <c r="K330" s="325" t="s">
        <v>2224</v>
      </c>
      <c r="L330" s="325" t="s">
        <v>2224</v>
      </c>
      <c r="M330" s="323"/>
      <c r="O330" s="323" t="s">
        <v>840</v>
      </c>
      <c r="P330" s="323" t="e">
        <v>#N/A</v>
      </c>
      <c r="Q330">
        <v>2</v>
      </c>
      <c r="R330">
        <v>42</v>
      </c>
      <c r="S330" t="s">
        <v>911</v>
      </c>
      <c r="U330" t="str">
        <f t="shared" si="10"/>
        <v>##</v>
      </c>
      <c r="V330" t="str">
        <f t="shared" si="11"/>
        <v>$$$</v>
      </c>
    </row>
    <row r="331" spans="1:22" hidden="1">
      <c r="A331">
        <v>327</v>
      </c>
      <c r="B331">
        <v>210</v>
      </c>
      <c r="C331" t="s">
        <v>840</v>
      </c>
      <c r="F331"/>
      <c r="G331" s="327"/>
      <c r="H331" s="322" t="s">
        <v>840</v>
      </c>
      <c r="I331" s="326" t="s">
        <v>840</v>
      </c>
      <c r="J331" t="s">
        <v>840</v>
      </c>
      <c r="K331" s="325" t="s">
        <v>2224</v>
      </c>
      <c r="L331" s="325" t="s">
        <v>2224</v>
      </c>
      <c r="M331" s="323"/>
      <c r="O331" s="323" t="s">
        <v>840</v>
      </c>
      <c r="P331" s="323" t="e">
        <v>#N/A</v>
      </c>
      <c r="Q331">
        <v>2</v>
      </c>
      <c r="R331">
        <v>42</v>
      </c>
      <c r="S331" t="s">
        <v>911</v>
      </c>
      <c r="U331" t="str">
        <f t="shared" si="10"/>
        <v>##</v>
      </c>
      <c r="V331" t="str">
        <f t="shared" si="11"/>
        <v>$$$</v>
      </c>
    </row>
    <row r="332" spans="1:22" hidden="1">
      <c r="A332">
        <v>328</v>
      </c>
      <c r="B332">
        <v>211</v>
      </c>
      <c r="C332" t="s">
        <v>840</v>
      </c>
      <c r="F332"/>
      <c r="G332" s="327"/>
      <c r="H332" s="322" t="s">
        <v>840</v>
      </c>
      <c r="I332" s="326" t="s">
        <v>840</v>
      </c>
      <c r="J332" t="s">
        <v>840</v>
      </c>
      <c r="K332" s="325" t="s">
        <v>2224</v>
      </c>
      <c r="L332" s="325" t="s">
        <v>2224</v>
      </c>
      <c r="M332" s="323"/>
      <c r="O332" s="323" t="s">
        <v>840</v>
      </c>
      <c r="P332" s="323" t="e">
        <v>#N/A</v>
      </c>
      <c r="Q332">
        <v>2</v>
      </c>
      <c r="R332">
        <v>42</v>
      </c>
      <c r="S332" t="s">
        <v>911</v>
      </c>
      <c r="U332" t="str">
        <f t="shared" si="10"/>
        <v>##</v>
      </c>
      <c r="V332" t="str">
        <f t="shared" si="11"/>
        <v>$$$</v>
      </c>
    </row>
    <row r="333" spans="1:22" hidden="1">
      <c r="A333">
        <v>329</v>
      </c>
      <c r="B333">
        <v>212</v>
      </c>
      <c r="C333" t="s">
        <v>840</v>
      </c>
      <c r="F333"/>
      <c r="G333"/>
      <c r="H333" s="322" t="s">
        <v>840</v>
      </c>
      <c r="I333" s="324" t="s">
        <v>840</v>
      </c>
      <c r="J333" t="s">
        <v>840</v>
      </c>
      <c r="K333" s="325" t="s">
        <v>2224</v>
      </c>
      <c r="L333" s="325" t="s">
        <v>2224</v>
      </c>
      <c r="O333" s="323" t="s">
        <v>840</v>
      </c>
      <c r="P333" s="323" t="e">
        <v>#N/A</v>
      </c>
      <c r="Q333">
        <v>2</v>
      </c>
      <c r="R333">
        <v>42</v>
      </c>
      <c r="S333" t="s">
        <v>911</v>
      </c>
      <c r="U333" t="str">
        <f t="shared" si="10"/>
        <v>##</v>
      </c>
      <c r="V333" t="str">
        <f t="shared" si="11"/>
        <v>$$$</v>
      </c>
    </row>
    <row r="334" spans="1:22" hidden="1">
      <c r="A334">
        <v>330</v>
      </c>
      <c r="B334">
        <v>213</v>
      </c>
      <c r="C334" t="s">
        <v>840</v>
      </c>
      <c r="F334"/>
      <c r="G334"/>
      <c r="H334" s="322" t="s">
        <v>840</v>
      </c>
      <c r="I334" s="324" t="s">
        <v>840</v>
      </c>
      <c r="J334" t="s">
        <v>840</v>
      </c>
      <c r="K334" s="129" t="s">
        <v>2224</v>
      </c>
      <c r="L334" s="129" t="s">
        <v>2224</v>
      </c>
      <c r="O334" s="323" t="s">
        <v>840</v>
      </c>
      <c r="P334" s="323" t="e">
        <v>#N/A</v>
      </c>
      <c r="Q334">
        <v>2</v>
      </c>
      <c r="R334">
        <v>42</v>
      </c>
      <c r="S334" t="s">
        <v>911</v>
      </c>
      <c r="U334" t="str">
        <f t="shared" si="10"/>
        <v>##</v>
      </c>
      <c r="V334" t="str">
        <f t="shared" si="11"/>
        <v>$$$</v>
      </c>
    </row>
    <row r="335" spans="1:22" hidden="1">
      <c r="A335">
        <v>331</v>
      </c>
      <c r="B335">
        <v>214</v>
      </c>
      <c r="C335" t="s">
        <v>840</v>
      </c>
      <c r="F335"/>
      <c r="G335"/>
      <c r="H335" s="322" t="s">
        <v>840</v>
      </c>
      <c r="I335" s="324" t="s">
        <v>840</v>
      </c>
      <c r="J335" t="s">
        <v>840</v>
      </c>
      <c r="K335" s="323" t="s">
        <v>2224</v>
      </c>
      <c r="L335" s="323" t="s">
        <v>2224</v>
      </c>
      <c r="M335" s="323"/>
      <c r="O335" s="323" t="s">
        <v>840</v>
      </c>
      <c r="P335" s="323" t="e">
        <v>#N/A</v>
      </c>
      <c r="Q335">
        <v>2</v>
      </c>
      <c r="R335">
        <v>42</v>
      </c>
      <c r="S335" t="s">
        <v>911</v>
      </c>
      <c r="U335" t="str">
        <f t="shared" si="10"/>
        <v>##</v>
      </c>
      <c r="V335" t="str">
        <f t="shared" si="11"/>
        <v>$$$</v>
      </c>
    </row>
    <row r="336" spans="1:22" hidden="1">
      <c r="A336">
        <v>332</v>
      </c>
      <c r="B336">
        <v>215</v>
      </c>
      <c r="C336">
        <v>24660301</v>
      </c>
      <c r="D336">
        <v>24</v>
      </c>
      <c r="E336">
        <v>66</v>
      </c>
      <c r="F336">
        <v>301</v>
      </c>
      <c r="G336"/>
      <c r="H336" s="322">
        <v>45612</v>
      </c>
      <c r="I336" s="324">
        <v>45612</v>
      </c>
      <c r="J336">
        <v>85</v>
      </c>
      <c r="K336" s="323" t="s">
        <v>2225</v>
      </c>
      <c r="L336" s="323" t="s">
        <v>917</v>
      </c>
      <c r="M336" s="323"/>
      <c r="O336" s="323" t="s">
        <v>840</v>
      </c>
      <c r="P336" s="323" t="s">
        <v>2226</v>
      </c>
      <c r="Q336">
        <v>2</v>
      </c>
      <c r="R336">
        <v>42</v>
      </c>
      <c r="S336" t="s">
        <v>911</v>
      </c>
      <c r="U336" t="str">
        <f t="shared" si="10"/>
        <v/>
      </c>
      <c r="V336" t="str">
        <f t="shared" si="11"/>
        <v/>
      </c>
    </row>
    <row r="337" spans="1:22" hidden="1">
      <c r="A337">
        <v>333</v>
      </c>
      <c r="B337">
        <v>216</v>
      </c>
      <c r="C337" t="s">
        <v>840</v>
      </c>
      <c r="F337"/>
      <c r="G337"/>
      <c r="H337" s="322" t="s">
        <v>840</v>
      </c>
      <c r="I337" s="324" t="s">
        <v>840</v>
      </c>
      <c r="J337" t="s">
        <v>840</v>
      </c>
      <c r="K337" s="323"/>
      <c r="L337" s="323"/>
      <c r="M337" s="323"/>
      <c r="O337" s="323" t="s">
        <v>840</v>
      </c>
      <c r="P337" s="323" t="e">
        <v>#N/A</v>
      </c>
      <c r="U337" t="str">
        <f t="shared" si="10"/>
        <v>##</v>
      </c>
      <c r="V337" t="str">
        <f t="shared" si="11"/>
        <v>$$$</v>
      </c>
    </row>
    <row r="338" spans="1:22" hidden="1">
      <c r="A338">
        <v>334</v>
      </c>
      <c r="B338">
        <v>223</v>
      </c>
      <c r="C338" t="s">
        <v>840</v>
      </c>
      <c r="F338"/>
      <c r="G338"/>
      <c r="H338" s="322" t="s">
        <v>840</v>
      </c>
      <c r="I338" s="324" t="s">
        <v>840</v>
      </c>
      <c r="J338" t="s">
        <v>840</v>
      </c>
      <c r="K338" s="323"/>
      <c r="L338" s="323" t="s">
        <v>2227</v>
      </c>
      <c r="M338" s="323"/>
      <c r="O338" s="323" t="s">
        <v>840</v>
      </c>
      <c r="P338" s="323" t="e">
        <v>#N/A</v>
      </c>
      <c r="Q338">
        <v>2</v>
      </c>
      <c r="R338">
        <v>42</v>
      </c>
      <c r="S338" t="s">
        <v>911</v>
      </c>
      <c r="U338" t="str">
        <f t="shared" si="10"/>
        <v>##</v>
      </c>
      <c r="V338" t="str">
        <f t="shared" si="11"/>
        <v>$$$</v>
      </c>
    </row>
    <row r="339" spans="1:22" hidden="1">
      <c r="A339">
        <v>335</v>
      </c>
      <c r="B339">
        <v>224</v>
      </c>
      <c r="C339" t="s">
        <v>840</v>
      </c>
      <c r="F339"/>
      <c r="G339"/>
      <c r="H339" s="322" t="s">
        <v>840</v>
      </c>
      <c r="I339" s="324" t="s">
        <v>840</v>
      </c>
      <c r="J339" t="s">
        <v>840</v>
      </c>
      <c r="K339" s="323"/>
      <c r="L339" s="323" t="s">
        <v>2227</v>
      </c>
      <c r="M339" s="323"/>
      <c r="O339" s="323" t="s">
        <v>840</v>
      </c>
      <c r="P339" s="323" t="e">
        <v>#N/A</v>
      </c>
      <c r="Q339">
        <v>2</v>
      </c>
      <c r="R339">
        <v>42</v>
      </c>
      <c r="S339" t="s">
        <v>911</v>
      </c>
      <c r="U339" t="str">
        <f t="shared" si="10"/>
        <v>##</v>
      </c>
      <c r="V339" t="str">
        <f t="shared" si="11"/>
        <v>$$$</v>
      </c>
    </row>
    <row r="340" spans="1:22" hidden="1">
      <c r="A340">
        <v>336</v>
      </c>
      <c r="B340">
        <v>225</v>
      </c>
      <c r="C340">
        <v>24660801</v>
      </c>
      <c r="D340">
        <v>24</v>
      </c>
      <c r="E340">
        <v>66</v>
      </c>
      <c r="F340">
        <v>801</v>
      </c>
      <c r="G340"/>
      <c r="H340" s="322">
        <v>45388</v>
      </c>
      <c r="I340" s="324">
        <v>45388</v>
      </c>
      <c r="J340">
        <v>88</v>
      </c>
      <c r="K340" s="323" t="s">
        <v>2228</v>
      </c>
      <c r="L340" s="323" t="s">
        <v>924</v>
      </c>
      <c r="M340" s="323">
        <v>261010</v>
      </c>
      <c r="N340" s="129">
        <v>1</v>
      </c>
      <c r="O340" s="323" t="s">
        <v>1824</v>
      </c>
      <c r="P340" s="323" t="s">
        <v>1980</v>
      </c>
      <c r="Q340">
        <v>2</v>
      </c>
      <c r="R340">
        <v>42</v>
      </c>
      <c r="S340" t="s">
        <v>911</v>
      </c>
      <c r="U340" t="str">
        <f t="shared" si="10"/>
        <v/>
      </c>
      <c r="V340" t="str">
        <f t="shared" si="11"/>
        <v/>
      </c>
    </row>
    <row r="341" spans="1:22" hidden="1">
      <c r="A341">
        <v>337</v>
      </c>
      <c r="B341">
        <v>226</v>
      </c>
      <c r="C341" t="s">
        <v>840</v>
      </c>
      <c r="F341"/>
      <c r="G341"/>
      <c r="H341" s="322" t="s">
        <v>840</v>
      </c>
      <c r="I341" s="324" t="s">
        <v>840</v>
      </c>
      <c r="J341" t="s">
        <v>840</v>
      </c>
      <c r="K341" s="325" t="s">
        <v>2228</v>
      </c>
      <c r="L341" s="325" t="s">
        <v>924</v>
      </c>
      <c r="M341" s="323" t="e">
        <v>#N/A</v>
      </c>
      <c r="N341" s="129" t="e">
        <v>#N/A</v>
      </c>
      <c r="O341" s="323" t="e">
        <v>#N/A</v>
      </c>
      <c r="P341" s="323" t="e">
        <v>#N/A</v>
      </c>
      <c r="Q341">
        <v>2</v>
      </c>
      <c r="R341">
        <v>42</v>
      </c>
      <c r="S341" t="s">
        <v>911</v>
      </c>
      <c r="U341" t="str">
        <f t="shared" si="10"/>
        <v>##</v>
      </c>
      <c r="V341" t="str">
        <f t="shared" si="11"/>
        <v>$$$</v>
      </c>
    </row>
    <row r="342" spans="1:22" hidden="1">
      <c r="A342">
        <v>338</v>
      </c>
      <c r="B342">
        <v>227</v>
      </c>
      <c r="C342">
        <v>24661201</v>
      </c>
      <c r="D342">
        <v>24</v>
      </c>
      <c r="E342">
        <v>66</v>
      </c>
      <c r="F342">
        <v>1201</v>
      </c>
      <c r="G342"/>
      <c r="H342" s="322">
        <v>45627</v>
      </c>
      <c r="I342" s="324">
        <v>45627</v>
      </c>
      <c r="J342">
        <v>91</v>
      </c>
      <c r="K342" s="323" t="s">
        <v>2229</v>
      </c>
      <c r="L342" s="323" t="s">
        <v>2230</v>
      </c>
      <c r="M342" s="323"/>
      <c r="O342" s="323" t="s">
        <v>840</v>
      </c>
      <c r="P342" s="323" t="s">
        <v>2231</v>
      </c>
      <c r="Q342">
        <v>2</v>
      </c>
      <c r="R342">
        <v>42</v>
      </c>
      <c r="S342" t="s">
        <v>911</v>
      </c>
      <c r="U342" t="str">
        <f t="shared" si="10"/>
        <v/>
      </c>
      <c r="V342" t="str">
        <f t="shared" si="11"/>
        <v/>
      </c>
    </row>
    <row r="343" spans="1:22" hidden="1">
      <c r="A343">
        <v>339</v>
      </c>
      <c r="C343" t="s">
        <v>840</v>
      </c>
      <c r="F343"/>
      <c r="G343"/>
      <c r="H343" s="322" t="s">
        <v>840</v>
      </c>
      <c r="I343" s="324" t="s">
        <v>840</v>
      </c>
      <c r="J343" t="s">
        <v>840</v>
      </c>
      <c r="K343" s="323"/>
      <c r="L343" s="323"/>
      <c r="M343" s="323"/>
      <c r="O343" s="323" t="s">
        <v>840</v>
      </c>
      <c r="P343" s="323" t="e">
        <v>#N/A</v>
      </c>
      <c r="Q343">
        <v>2</v>
      </c>
      <c r="R343">
        <v>42</v>
      </c>
      <c r="S343" t="s">
        <v>911</v>
      </c>
      <c r="U343" t="str">
        <f t="shared" si="10"/>
        <v>##</v>
      </c>
      <c r="V343" t="str">
        <f t="shared" si="11"/>
        <v>$$$</v>
      </c>
    </row>
    <row r="344" spans="1:22" hidden="1">
      <c r="A344">
        <v>340</v>
      </c>
      <c r="C344" t="s">
        <v>840</v>
      </c>
      <c r="F344"/>
      <c r="G344"/>
      <c r="H344" s="322" t="s">
        <v>840</v>
      </c>
      <c r="I344" s="324" t="s">
        <v>840</v>
      </c>
      <c r="J344" t="s">
        <v>840</v>
      </c>
      <c r="K344" s="323" t="s">
        <v>2232</v>
      </c>
      <c r="L344" s="323" t="s">
        <v>2233</v>
      </c>
      <c r="M344" s="323"/>
      <c r="N344" s="129">
        <v>8</v>
      </c>
      <c r="O344" s="323" t="s">
        <v>1830</v>
      </c>
      <c r="P344" s="323" t="e">
        <v>#N/A</v>
      </c>
      <c r="Q344">
        <v>2</v>
      </c>
      <c r="R344">
        <v>42</v>
      </c>
      <c r="S344" t="s">
        <v>911</v>
      </c>
      <c r="U344" t="str">
        <f t="shared" si="10"/>
        <v>##</v>
      </c>
      <c r="V344" t="str">
        <f t="shared" si="11"/>
        <v>$$$</v>
      </c>
    </row>
    <row r="345" spans="1:22" hidden="1">
      <c r="A345">
        <v>341</v>
      </c>
      <c r="C345" t="s">
        <v>840</v>
      </c>
      <c r="F345"/>
      <c r="G345"/>
      <c r="H345" s="322" t="s">
        <v>840</v>
      </c>
      <c r="I345" s="324" t="s">
        <v>840</v>
      </c>
      <c r="J345" t="s">
        <v>840</v>
      </c>
      <c r="K345" s="323"/>
      <c r="L345" s="323"/>
      <c r="M345" s="323"/>
      <c r="O345" s="323" t="s">
        <v>840</v>
      </c>
      <c r="P345" s="323" t="e">
        <v>#N/A</v>
      </c>
      <c r="Q345">
        <v>2</v>
      </c>
      <c r="R345">
        <v>42</v>
      </c>
      <c r="S345" t="s">
        <v>911</v>
      </c>
      <c r="U345" t="str">
        <f t="shared" si="10"/>
        <v>##</v>
      </c>
      <c r="V345" t="str">
        <f t="shared" si="11"/>
        <v>$$$</v>
      </c>
    </row>
    <row r="346" spans="1:22" hidden="1">
      <c r="A346">
        <v>342</v>
      </c>
      <c r="C346" t="s">
        <v>840</v>
      </c>
      <c r="F346"/>
      <c r="G346"/>
      <c r="H346" s="322" t="s">
        <v>840</v>
      </c>
      <c r="I346" s="326" t="s">
        <v>840</v>
      </c>
      <c r="J346" t="s">
        <v>840</v>
      </c>
      <c r="K346" s="323" t="s">
        <v>2234</v>
      </c>
      <c r="L346" s="323" t="s">
        <v>2235</v>
      </c>
      <c r="M346" s="323"/>
      <c r="N346" s="129">
        <v>5</v>
      </c>
      <c r="O346" s="323" t="s">
        <v>155</v>
      </c>
      <c r="P346" s="323" t="e">
        <v>#N/A</v>
      </c>
      <c r="Q346">
        <v>2</v>
      </c>
      <c r="R346">
        <v>42</v>
      </c>
      <c r="S346" t="s">
        <v>911</v>
      </c>
      <c r="U346" t="str">
        <f t="shared" si="10"/>
        <v>##</v>
      </c>
      <c r="V346" t="str">
        <f t="shared" si="11"/>
        <v>$$$</v>
      </c>
    </row>
    <row r="347" spans="1:22" hidden="1">
      <c r="A347">
        <v>343</v>
      </c>
      <c r="C347" t="s">
        <v>840</v>
      </c>
      <c r="F347"/>
      <c r="G347"/>
      <c r="H347" s="322" t="s">
        <v>840</v>
      </c>
      <c r="I347" s="326" t="s">
        <v>840</v>
      </c>
      <c r="J347" t="s">
        <v>840</v>
      </c>
      <c r="K347" s="323"/>
      <c r="L347" s="323"/>
      <c r="M347" s="323"/>
      <c r="O347" s="323" t="s">
        <v>840</v>
      </c>
      <c r="P347" s="323" t="e">
        <v>#N/A</v>
      </c>
      <c r="U347" t="str">
        <f t="shared" si="10"/>
        <v>##</v>
      </c>
      <c r="V347" t="str">
        <f t="shared" si="11"/>
        <v>$$$</v>
      </c>
    </row>
    <row r="348" spans="1:22" hidden="1">
      <c r="A348">
        <v>344</v>
      </c>
      <c r="C348" t="s">
        <v>840</v>
      </c>
      <c r="F348"/>
      <c r="G348"/>
      <c r="H348" s="322" t="s">
        <v>840</v>
      </c>
      <c r="I348" s="326" t="s">
        <v>840</v>
      </c>
      <c r="J348" t="s">
        <v>840</v>
      </c>
      <c r="K348" s="323"/>
      <c r="L348" s="323"/>
      <c r="M348" s="323"/>
      <c r="O348" s="323" t="s">
        <v>840</v>
      </c>
      <c r="P348" s="323" t="e">
        <v>#N/A</v>
      </c>
      <c r="U348" t="str">
        <f t="shared" si="10"/>
        <v>##</v>
      </c>
      <c r="V348" t="str">
        <f t="shared" si="11"/>
        <v>$$$</v>
      </c>
    </row>
    <row r="349" spans="1:22" hidden="1">
      <c r="A349">
        <v>345</v>
      </c>
      <c r="C349" t="s">
        <v>840</v>
      </c>
      <c r="F349"/>
      <c r="G349"/>
      <c r="H349" s="322" t="s">
        <v>840</v>
      </c>
      <c r="I349" s="326" t="s">
        <v>840</v>
      </c>
      <c r="J349" t="s">
        <v>840</v>
      </c>
      <c r="K349" s="323"/>
      <c r="L349" s="323"/>
      <c r="M349" s="323"/>
      <c r="O349" s="323" t="s">
        <v>840</v>
      </c>
      <c r="P349" s="323" t="e">
        <v>#N/A</v>
      </c>
      <c r="U349" t="str">
        <f t="shared" si="10"/>
        <v>##</v>
      </c>
      <c r="V349" t="str">
        <f t="shared" si="11"/>
        <v>$$$</v>
      </c>
    </row>
    <row r="350" spans="1:22" hidden="1">
      <c r="A350">
        <v>346</v>
      </c>
      <c r="C350" t="s">
        <v>840</v>
      </c>
      <c r="F350"/>
      <c r="G350"/>
      <c r="H350" s="322" t="s">
        <v>840</v>
      </c>
      <c r="I350" s="326" t="s">
        <v>840</v>
      </c>
      <c r="J350" t="s">
        <v>840</v>
      </c>
      <c r="K350" s="323"/>
      <c r="L350" s="323"/>
      <c r="M350" s="323"/>
      <c r="O350" s="323" t="s">
        <v>840</v>
      </c>
      <c r="P350" s="323" t="e">
        <v>#N/A</v>
      </c>
      <c r="U350" t="str">
        <f t="shared" si="10"/>
        <v>##</v>
      </c>
      <c r="V350" t="str">
        <f t="shared" si="11"/>
        <v>$$$</v>
      </c>
    </row>
    <row r="351" spans="1:22" hidden="1">
      <c r="A351">
        <v>347</v>
      </c>
      <c r="C351" t="s">
        <v>840</v>
      </c>
      <c r="F351"/>
      <c r="G351"/>
      <c r="H351" s="322" t="s">
        <v>840</v>
      </c>
      <c r="I351" s="326" t="s">
        <v>840</v>
      </c>
      <c r="J351" t="s">
        <v>840</v>
      </c>
      <c r="K351" s="323"/>
      <c r="L351" s="323"/>
      <c r="M351" s="323"/>
      <c r="O351" s="323" t="s">
        <v>840</v>
      </c>
      <c r="P351" s="323" t="e">
        <v>#N/A</v>
      </c>
      <c r="U351" t="str">
        <f t="shared" si="10"/>
        <v>##</v>
      </c>
      <c r="V351" t="str">
        <f t="shared" si="11"/>
        <v>$$$</v>
      </c>
    </row>
    <row r="352" spans="1:22" hidden="1">
      <c r="A352">
        <v>348</v>
      </c>
      <c r="C352" t="s">
        <v>840</v>
      </c>
      <c r="F352"/>
      <c r="G352"/>
      <c r="H352" s="322" t="s">
        <v>840</v>
      </c>
      <c r="I352" s="324" t="s">
        <v>840</v>
      </c>
      <c r="J352" t="s">
        <v>840</v>
      </c>
      <c r="O352" s="323" t="s">
        <v>840</v>
      </c>
      <c r="P352" s="129" t="e">
        <v>#N/A</v>
      </c>
      <c r="U352" t="str">
        <f t="shared" si="10"/>
        <v>##</v>
      </c>
      <c r="V352" t="str">
        <f t="shared" si="11"/>
        <v>$$$</v>
      </c>
    </row>
    <row r="353" spans="1:22" hidden="1">
      <c r="A353">
        <v>349</v>
      </c>
      <c r="C353" t="s">
        <v>840</v>
      </c>
      <c r="F353"/>
      <c r="G353"/>
      <c r="H353" s="322" t="s">
        <v>840</v>
      </c>
      <c r="I353" s="324" t="s">
        <v>840</v>
      </c>
      <c r="J353" t="s">
        <v>840</v>
      </c>
      <c r="O353" s="323" t="s">
        <v>840</v>
      </c>
      <c r="P353" s="129" t="e">
        <v>#N/A</v>
      </c>
      <c r="U353" t="str">
        <f t="shared" si="10"/>
        <v>##</v>
      </c>
      <c r="V353" t="str">
        <f t="shared" si="11"/>
        <v>$$$</v>
      </c>
    </row>
    <row r="354" spans="1:22" hidden="1">
      <c r="A354">
        <v>350</v>
      </c>
      <c r="C354" t="s">
        <v>840</v>
      </c>
      <c r="F354"/>
      <c r="G354"/>
      <c r="H354" s="322" t="s">
        <v>840</v>
      </c>
      <c r="I354" s="324" t="s">
        <v>840</v>
      </c>
      <c r="J354" t="s">
        <v>840</v>
      </c>
      <c r="O354" s="323" t="s">
        <v>840</v>
      </c>
      <c r="P354" s="129" t="e">
        <v>#N/A</v>
      </c>
      <c r="U354" t="str">
        <f t="shared" si="10"/>
        <v>##</v>
      </c>
      <c r="V354" t="str">
        <f t="shared" si="11"/>
        <v>$$$</v>
      </c>
    </row>
    <row r="355" spans="1:22" hidden="1">
      <c r="A355">
        <v>351</v>
      </c>
      <c r="B355">
        <v>217</v>
      </c>
      <c r="C355" t="s">
        <v>840</v>
      </c>
      <c r="E355">
        <v>49</v>
      </c>
      <c r="F355"/>
      <c r="G355"/>
      <c r="H355" s="322" t="s">
        <v>840</v>
      </c>
      <c r="I355" s="324" t="s">
        <v>840</v>
      </c>
      <c r="J355" t="s">
        <v>840</v>
      </c>
      <c r="K355" s="129" t="s">
        <v>2236</v>
      </c>
      <c r="L355" s="129" t="s">
        <v>2236</v>
      </c>
      <c r="N355" s="129">
        <v>1</v>
      </c>
      <c r="O355" s="323" t="s">
        <v>1824</v>
      </c>
      <c r="P355" s="129" t="e">
        <v>#N/A</v>
      </c>
      <c r="Q355">
        <v>2</v>
      </c>
      <c r="R355">
        <v>42</v>
      </c>
      <c r="S355" t="s">
        <v>911</v>
      </c>
      <c r="U355" t="str">
        <f t="shared" si="10"/>
        <v>##</v>
      </c>
      <c r="V355" t="str">
        <f t="shared" si="11"/>
        <v>$$$</v>
      </c>
    </row>
    <row r="356" spans="1:22" hidden="1">
      <c r="A356">
        <v>352</v>
      </c>
      <c r="B356">
        <v>218</v>
      </c>
      <c r="C356" t="s">
        <v>840</v>
      </c>
      <c r="E356">
        <v>49</v>
      </c>
      <c r="F356"/>
      <c r="G356"/>
      <c r="H356" s="322" t="s">
        <v>840</v>
      </c>
      <c r="I356" s="326" t="s">
        <v>840</v>
      </c>
      <c r="J356" t="s">
        <v>840</v>
      </c>
      <c r="K356" s="323" t="s">
        <v>2236</v>
      </c>
      <c r="L356" s="323" t="s">
        <v>2236</v>
      </c>
      <c r="M356" s="323"/>
      <c r="N356" s="129">
        <v>1</v>
      </c>
      <c r="O356" s="323" t="s">
        <v>1824</v>
      </c>
      <c r="P356" s="323" t="e">
        <v>#N/A</v>
      </c>
      <c r="Q356">
        <v>2</v>
      </c>
      <c r="R356">
        <v>42</v>
      </c>
      <c r="S356" t="s">
        <v>911</v>
      </c>
      <c r="U356" t="str">
        <f t="shared" si="10"/>
        <v>##</v>
      </c>
      <c r="V356" t="str">
        <f t="shared" si="11"/>
        <v>$$$</v>
      </c>
    </row>
    <row r="357" spans="1:22" hidden="1">
      <c r="A357">
        <v>353</v>
      </c>
      <c r="B357">
        <v>219</v>
      </c>
      <c r="C357" t="s">
        <v>840</v>
      </c>
      <c r="F357"/>
      <c r="G357"/>
      <c r="H357" s="322" t="s">
        <v>840</v>
      </c>
      <c r="I357" s="326" t="s">
        <v>840</v>
      </c>
      <c r="J357" t="s">
        <v>840</v>
      </c>
      <c r="K357" s="323" t="s">
        <v>919</v>
      </c>
      <c r="L357" s="323" t="s">
        <v>919</v>
      </c>
      <c r="M357" s="323"/>
      <c r="O357" s="323" t="s">
        <v>840</v>
      </c>
      <c r="P357" s="323" t="e">
        <v>#N/A</v>
      </c>
      <c r="Q357">
        <v>2</v>
      </c>
      <c r="R357">
        <v>43</v>
      </c>
      <c r="S357" t="s">
        <v>918</v>
      </c>
      <c r="U357" t="str">
        <f t="shared" si="10"/>
        <v>##</v>
      </c>
      <c r="V357" t="str">
        <f t="shared" si="11"/>
        <v>$$$</v>
      </c>
    </row>
    <row r="358" spans="1:22" hidden="1">
      <c r="A358">
        <v>354</v>
      </c>
      <c r="B358">
        <v>220</v>
      </c>
      <c r="C358" t="s">
        <v>840</v>
      </c>
      <c r="F358"/>
      <c r="G358"/>
      <c r="H358" s="322" t="s">
        <v>840</v>
      </c>
      <c r="I358" s="326" t="s">
        <v>840</v>
      </c>
      <c r="J358" t="s">
        <v>840</v>
      </c>
      <c r="K358" s="323"/>
      <c r="L358" s="323"/>
      <c r="M358" s="323"/>
      <c r="O358" s="323" t="s">
        <v>840</v>
      </c>
      <c r="P358" s="323" t="e">
        <v>#N/A</v>
      </c>
      <c r="U358" t="str">
        <f t="shared" si="10"/>
        <v>##</v>
      </c>
      <c r="V358" t="str">
        <f t="shared" si="11"/>
        <v>$$$</v>
      </c>
    </row>
    <row r="359" spans="1:22" hidden="1">
      <c r="A359">
        <v>355</v>
      </c>
      <c r="B359">
        <v>221</v>
      </c>
      <c r="C359" t="s">
        <v>840</v>
      </c>
      <c r="F359"/>
      <c r="G359"/>
      <c r="H359" s="322" t="s">
        <v>840</v>
      </c>
      <c r="I359" s="326" t="s">
        <v>840</v>
      </c>
      <c r="J359" t="s">
        <v>840</v>
      </c>
      <c r="K359" s="323" t="s">
        <v>920</v>
      </c>
      <c r="L359" s="323" t="s">
        <v>921</v>
      </c>
      <c r="M359" s="323"/>
      <c r="O359" s="323" t="s">
        <v>840</v>
      </c>
      <c r="P359" s="323" t="e">
        <v>#N/A</v>
      </c>
      <c r="Q359">
        <v>2</v>
      </c>
      <c r="R359">
        <v>43</v>
      </c>
      <c r="S359" t="s">
        <v>918</v>
      </c>
      <c r="U359" t="str">
        <f t="shared" si="10"/>
        <v>##</v>
      </c>
      <c r="V359" t="str">
        <f t="shared" si="11"/>
        <v>$$$</v>
      </c>
    </row>
    <row r="360" spans="1:22" hidden="1">
      <c r="A360">
        <v>356</v>
      </c>
      <c r="B360">
        <v>222</v>
      </c>
      <c r="C360" t="s">
        <v>840</v>
      </c>
      <c r="E360">
        <v>49</v>
      </c>
      <c r="F360"/>
      <c r="G360"/>
      <c r="H360" s="322" t="s">
        <v>840</v>
      </c>
      <c r="I360" s="326" t="s">
        <v>840</v>
      </c>
      <c r="J360" t="s">
        <v>840</v>
      </c>
      <c r="K360" s="323" t="s">
        <v>1833</v>
      </c>
      <c r="L360" s="323" t="s">
        <v>922</v>
      </c>
      <c r="M360" s="323"/>
      <c r="O360" s="323" t="s">
        <v>840</v>
      </c>
      <c r="P360" s="323" t="e">
        <v>#N/A</v>
      </c>
      <c r="Q360">
        <v>2</v>
      </c>
      <c r="R360">
        <v>43</v>
      </c>
      <c r="S360" t="s">
        <v>918</v>
      </c>
      <c r="U360" t="str">
        <f t="shared" si="10"/>
        <v>##</v>
      </c>
      <c r="V360" t="str">
        <f t="shared" si="11"/>
        <v>$$$</v>
      </c>
    </row>
    <row r="361" spans="1:22" hidden="1">
      <c r="A361">
        <v>357</v>
      </c>
      <c r="C361" t="s">
        <v>840</v>
      </c>
      <c r="F361"/>
      <c r="G361"/>
      <c r="H361" s="322" t="s">
        <v>840</v>
      </c>
      <c r="I361" s="326" t="s">
        <v>840</v>
      </c>
      <c r="J361" t="s">
        <v>840</v>
      </c>
      <c r="K361" s="323"/>
      <c r="L361" s="323"/>
      <c r="M361" s="323"/>
      <c r="O361" s="323" t="s">
        <v>840</v>
      </c>
      <c r="P361" s="323" t="e">
        <v>#N/A</v>
      </c>
      <c r="U361" t="str">
        <f t="shared" si="10"/>
        <v>##</v>
      </c>
      <c r="V361" t="str">
        <f t="shared" si="11"/>
        <v>$$$</v>
      </c>
    </row>
    <row r="362" spans="1:22" hidden="1">
      <c r="A362">
        <v>358</v>
      </c>
      <c r="C362" t="s">
        <v>840</v>
      </c>
      <c r="F362"/>
      <c r="G362"/>
      <c r="H362" s="322" t="s">
        <v>840</v>
      </c>
      <c r="I362" s="326" t="s">
        <v>840</v>
      </c>
      <c r="J362" t="s">
        <v>840</v>
      </c>
      <c r="K362" s="323"/>
      <c r="L362" s="323"/>
      <c r="M362" s="323"/>
      <c r="O362" s="323" t="s">
        <v>840</v>
      </c>
      <c r="P362" s="323" t="e">
        <v>#N/A</v>
      </c>
      <c r="U362" t="str">
        <f t="shared" si="10"/>
        <v>##</v>
      </c>
      <c r="V362" t="str">
        <f t="shared" si="11"/>
        <v>$$$</v>
      </c>
    </row>
    <row r="363" spans="1:22" hidden="1">
      <c r="A363">
        <v>359</v>
      </c>
      <c r="C363" t="s">
        <v>840</v>
      </c>
      <c r="F363"/>
      <c r="G363"/>
      <c r="H363" s="322" t="s">
        <v>840</v>
      </c>
      <c r="I363" s="326" t="s">
        <v>840</v>
      </c>
      <c r="J363" t="s">
        <v>840</v>
      </c>
      <c r="K363" s="323"/>
      <c r="L363" s="323"/>
      <c r="M363" s="323"/>
      <c r="O363" s="323" t="s">
        <v>840</v>
      </c>
      <c r="P363" s="323" t="e">
        <v>#N/A</v>
      </c>
      <c r="U363" t="str">
        <f t="shared" si="10"/>
        <v>##</v>
      </c>
      <c r="V363" t="str">
        <f t="shared" si="11"/>
        <v>$$$</v>
      </c>
    </row>
    <row r="364" spans="1:22" hidden="1">
      <c r="A364">
        <v>360</v>
      </c>
      <c r="C364" t="s">
        <v>840</v>
      </c>
      <c r="F364"/>
      <c r="G364"/>
      <c r="H364" s="322" t="s">
        <v>840</v>
      </c>
      <c r="I364" s="326" t="s">
        <v>840</v>
      </c>
      <c r="J364" t="s">
        <v>840</v>
      </c>
      <c r="K364" s="323"/>
      <c r="L364" s="323"/>
      <c r="M364" s="323"/>
      <c r="O364" s="323" t="s">
        <v>840</v>
      </c>
      <c r="P364" s="323" t="e">
        <v>#N/A</v>
      </c>
      <c r="U364" t="str">
        <f t="shared" si="10"/>
        <v>##</v>
      </c>
      <c r="V364" t="str">
        <f t="shared" si="11"/>
        <v>$$$</v>
      </c>
    </row>
    <row r="365" spans="1:22" hidden="1">
      <c r="A365">
        <v>361</v>
      </c>
      <c r="C365" t="s">
        <v>840</v>
      </c>
      <c r="F365"/>
      <c r="G365"/>
      <c r="H365" s="322" t="s">
        <v>840</v>
      </c>
      <c r="I365" s="326" t="s">
        <v>840</v>
      </c>
      <c r="J365" t="s">
        <v>840</v>
      </c>
      <c r="K365" s="323"/>
      <c r="L365" s="323"/>
      <c r="M365" s="323"/>
      <c r="O365" s="323" t="s">
        <v>840</v>
      </c>
      <c r="P365" s="323" t="e">
        <v>#N/A</v>
      </c>
      <c r="U365" t="str">
        <f t="shared" si="10"/>
        <v>##</v>
      </c>
      <c r="V365" t="str">
        <f t="shared" si="11"/>
        <v>$$$</v>
      </c>
    </row>
    <row r="366" spans="1:22" hidden="1">
      <c r="A366">
        <v>362</v>
      </c>
      <c r="B366">
        <v>228</v>
      </c>
      <c r="C366" t="s">
        <v>840</v>
      </c>
      <c r="F366"/>
      <c r="G366"/>
      <c r="H366" s="322" t="s">
        <v>840</v>
      </c>
      <c r="I366" s="326" t="s">
        <v>840</v>
      </c>
      <c r="J366" t="s">
        <v>840</v>
      </c>
      <c r="K366" s="323" t="s">
        <v>2237</v>
      </c>
      <c r="L366" s="323" t="s">
        <v>2238</v>
      </c>
      <c r="M366" s="323"/>
      <c r="O366" s="323" t="s">
        <v>840</v>
      </c>
      <c r="P366" s="323" t="e">
        <v>#N/A</v>
      </c>
      <c r="Q366">
        <v>2</v>
      </c>
      <c r="R366">
        <v>43</v>
      </c>
      <c r="S366" t="s">
        <v>918</v>
      </c>
      <c r="U366" t="str">
        <f t="shared" si="10"/>
        <v>##</v>
      </c>
      <c r="V366" t="str">
        <f t="shared" si="11"/>
        <v>$$$</v>
      </c>
    </row>
    <row r="367" spans="1:22" hidden="1">
      <c r="A367">
        <v>363</v>
      </c>
      <c r="B367">
        <v>229</v>
      </c>
      <c r="C367" t="s">
        <v>840</v>
      </c>
      <c r="F367"/>
      <c r="G367"/>
      <c r="H367" s="322" t="s">
        <v>840</v>
      </c>
      <c r="I367" s="326" t="s">
        <v>840</v>
      </c>
      <c r="J367" t="s">
        <v>840</v>
      </c>
      <c r="K367" s="323" t="s">
        <v>2237</v>
      </c>
      <c r="L367" s="323" t="s">
        <v>2238</v>
      </c>
      <c r="M367" s="323"/>
      <c r="O367" s="323" t="s">
        <v>840</v>
      </c>
      <c r="P367" s="323" t="e">
        <v>#N/A</v>
      </c>
      <c r="Q367">
        <v>2</v>
      </c>
      <c r="R367">
        <v>43</v>
      </c>
      <c r="S367" t="s">
        <v>918</v>
      </c>
      <c r="U367" t="str">
        <f t="shared" si="10"/>
        <v>##</v>
      </c>
      <c r="V367" t="str">
        <f t="shared" si="11"/>
        <v>$$$</v>
      </c>
    </row>
    <row r="368" spans="1:22" hidden="1">
      <c r="A368">
        <v>364</v>
      </c>
      <c r="B368">
        <v>230</v>
      </c>
      <c r="C368" t="s">
        <v>840</v>
      </c>
      <c r="F368"/>
      <c r="G368"/>
      <c r="H368" s="322" t="s">
        <v>840</v>
      </c>
      <c r="I368" s="326" t="s">
        <v>840</v>
      </c>
      <c r="J368" t="s">
        <v>840</v>
      </c>
      <c r="K368" s="323" t="s">
        <v>2237</v>
      </c>
      <c r="L368" s="323" t="s">
        <v>2238</v>
      </c>
      <c r="M368" s="323"/>
      <c r="O368" s="323" t="s">
        <v>840</v>
      </c>
      <c r="P368" s="323" t="e">
        <v>#N/A</v>
      </c>
      <c r="Q368">
        <v>2</v>
      </c>
      <c r="R368">
        <v>43</v>
      </c>
      <c r="S368" t="s">
        <v>918</v>
      </c>
      <c r="U368" t="str">
        <f t="shared" si="10"/>
        <v>##</v>
      </c>
      <c r="V368" t="str">
        <f t="shared" si="11"/>
        <v>$$$</v>
      </c>
    </row>
    <row r="369" spans="1:22" hidden="1">
      <c r="A369">
        <v>365</v>
      </c>
      <c r="B369">
        <v>231</v>
      </c>
      <c r="C369" t="s">
        <v>840</v>
      </c>
      <c r="F369"/>
      <c r="G369"/>
      <c r="H369" s="322" t="s">
        <v>840</v>
      </c>
      <c r="I369" s="324" t="s">
        <v>840</v>
      </c>
      <c r="J369" t="s">
        <v>840</v>
      </c>
      <c r="K369" s="129" t="s">
        <v>2237</v>
      </c>
      <c r="L369" s="129" t="s">
        <v>2238</v>
      </c>
      <c r="O369" s="323" t="s">
        <v>840</v>
      </c>
      <c r="P369" s="323" t="e">
        <v>#N/A</v>
      </c>
      <c r="Q369">
        <v>2</v>
      </c>
      <c r="R369">
        <v>43</v>
      </c>
      <c r="S369" t="s">
        <v>918</v>
      </c>
      <c r="U369" t="str">
        <f t="shared" si="10"/>
        <v>##</v>
      </c>
      <c r="V369" t="str">
        <f t="shared" si="11"/>
        <v>$$$</v>
      </c>
    </row>
    <row r="370" spans="1:22" hidden="1">
      <c r="A370">
        <v>366</v>
      </c>
      <c r="B370">
        <v>232</v>
      </c>
      <c r="C370" t="s">
        <v>840</v>
      </c>
      <c r="F370"/>
      <c r="G370"/>
      <c r="H370" s="322" t="s">
        <v>840</v>
      </c>
      <c r="I370" s="326" t="s">
        <v>840</v>
      </c>
      <c r="J370" t="s">
        <v>840</v>
      </c>
      <c r="K370" s="129" t="s">
        <v>2237</v>
      </c>
      <c r="L370" s="129" t="s">
        <v>2238</v>
      </c>
      <c r="O370" s="323" t="s">
        <v>840</v>
      </c>
      <c r="P370" s="323" t="e">
        <v>#N/A</v>
      </c>
      <c r="Q370">
        <v>2</v>
      </c>
      <c r="R370">
        <v>43</v>
      </c>
      <c r="S370" t="s">
        <v>918</v>
      </c>
      <c r="U370" t="str">
        <f t="shared" si="10"/>
        <v>##</v>
      </c>
      <c r="V370" t="str">
        <f t="shared" si="11"/>
        <v>$$$</v>
      </c>
    </row>
    <row r="371" spans="1:22" hidden="1">
      <c r="A371">
        <v>367</v>
      </c>
      <c r="B371">
        <v>233</v>
      </c>
      <c r="C371" t="s">
        <v>840</v>
      </c>
      <c r="F371"/>
      <c r="G371"/>
      <c r="H371" s="322" t="s">
        <v>840</v>
      </c>
      <c r="I371" s="326" t="s">
        <v>840</v>
      </c>
      <c r="J371" t="s">
        <v>840</v>
      </c>
      <c r="K371" s="323" t="s">
        <v>2237</v>
      </c>
      <c r="L371" s="323" t="s">
        <v>2238</v>
      </c>
      <c r="M371" s="323"/>
      <c r="O371" s="323" t="s">
        <v>840</v>
      </c>
      <c r="P371" s="323" t="e">
        <v>#N/A</v>
      </c>
      <c r="Q371">
        <v>2</v>
      </c>
      <c r="R371">
        <v>43</v>
      </c>
      <c r="S371" t="s">
        <v>918</v>
      </c>
      <c r="U371" t="str">
        <f t="shared" si="10"/>
        <v>##</v>
      </c>
      <c r="V371" t="str">
        <f t="shared" si="11"/>
        <v>$$$</v>
      </c>
    </row>
    <row r="372" spans="1:22" hidden="1">
      <c r="A372">
        <v>368</v>
      </c>
      <c r="B372">
        <v>234</v>
      </c>
      <c r="C372" t="s">
        <v>840</v>
      </c>
      <c r="F372"/>
      <c r="G372"/>
      <c r="H372" s="322" t="s">
        <v>840</v>
      </c>
      <c r="I372" s="326" t="s">
        <v>840</v>
      </c>
      <c r="J372" t="s">
        <v>840</v>
      </c>
      <c r="K372" s="323" t="s">
        <v>2237</v>
      </c>
      <c r="L372" s="323" t="s">
        <v>2238</v>
      </c>
      <c r="M372" s="323"/>
      <c r="O372" s="323" t="s">
        <v>840</v>
      </c>
      <c r="P372" s="323" t="e">
        <v>#N/A</v>
      </c>
      <c r="Q372">
        <v>2</v>
      </c>
      <c r="R372">
        <v>43</v>
      </c>
      <c r="S372" t="s">
        <v>918</v>
      </c>
      <c r="U372" t="str">
        <f t="shared" si="10"/>
        <v>##</v>
      </c>
      <c r="V372" t="str">
        <f t="shared" si="11"/>
        <v>$$$</v>
      </c>
    </row>
    <row r="373" spans="1:22" hidden="1">
      <c r="A373">
        <v>369</v>
      </c>
      <c r="B373">
        <v>235</v>
      </c>
      <c r="C373" t="s">
        <v>840</v>
      </c>
      <c r="F373"/>
      <c r="G373"/>
      <c r="H373" s="322" t="s">
        <v>840</v>
      </c>
      <c r="I373" s="326" t="s">
        <v>840</v>
      </c>
      <c r="J373" t="s">
        <v>840</v>
      </c>
      <c r="K373" s="325" t="s">
        <v>2239</v>
      </c>
      <c r="L373" s="325" t="s">
        <v>2240</v>
      </c>
      <c r="O373" s="323" t="s">
        <v>840</v>
      </c>
      <c r="P373" s="323" t="e">
        <v>#N/A</v>
      </c>
      <c r="Q373">
        <v>2</v>
      </c>
      <c r="R373">
        <v>43</v>
      </c>
      <c r="S373" t="s">
        <v>918</v>
      </c>
      <c r="U373" t="str">
        <f t="shared" si="10"/>
        <v>##</v>
      </c>
      <c r="V373" t="str">
        <f t="shared" si="11"/>
        <v>$$$</v>
      </c>
    </row>
    <row r="374" spans="1:22" hidden="1">
      <c r="A374">
        <v>370</v>
      </c>
      <c r="B374">
        <v>236</v>
      </c>
      <c r="C374" t="s">
        <v>840</v>
      </c>
      <c r="F374"/>
      <c r="G374"/>
      <c r="H374" s="322" t="s">
        <v>840</v>
      </c>
      <c r="I374" s="326" t="s">
        <v>840</v>
      </c>
      <c r="J374" t="s">
        <v>840</v>
      </c>
      <c r="K374" s="323" t="s">
        <v>2239</v>
      </c>
      <c r="L374" s="323" t="s">
        <v>2240</v>
      </c>
      <c r="O374" s="323" t="s">
        <v>840</v>
      </c>
      <c r="P374" s="323" t="e">
        <v>#N/A</v>
      </c>
      <c r="Q374">
        <v>2</v>
      </c>
      <c r="R374">
        <v>43</v>
      </c>
      <c r="S374" t="s">
        <v>918</v>
      </c>
      <c r="U374" t="str">
        <f t="shared" si="10"/>
        <v>##</v>
      </c>
      <c r="V374" t="str">
        <f t="shared" si="11"/>
        <v>$$$</v>
      </c>
    </row>
    <row r="375" spans="1:22" hidden="1">
      <c r="A375">
        <v>371</v>
      </c>
      <c r="B375">
        <v>237</v>
      </c>
      <c r="C375" t="s">
        <v>840</v>
      </c>
      <c r="F375"/>
      <c r="G375"/>
      <c r="H375" s="322" t="s">
        <v>840</v>
      </c>
      <c r="I375" s="326" t="s">
        <v>840</v>
      </c>
      <c r="J375" t="s">
        <v>840</v>
      </c>
      <c r="K375" s="323"/>
      <c r="L375" s="323"/>
      <c r="O375" s="323" t="s">
        <v>840</v>
      </c>
      <c r="P375" s="323" t="e">
        <v>#N/A</v>
      </c>
      <c r="U375" t="str">
        <f t="shared" si="10"/>
        <v>##</v>
      </c>
      <c r="V375" t="str">
        <f t="shared" si="11"/>
        <v>$$$</v>
      </c>
    </row>
    <row r="376" spans="1:22" hidden="1">
      <c r="A376">
        <v>372</v>
      </c>
      <c r="B376">
        <v>238</v>
      </c>
      <c r="C376" t="s">
        <v>840</v>
      </c>
      <c r="F376"/>
      <c r="G376"/>
      <c r="H376" s="322" t="s">
        <v>840</v>
      </c>
      <c r="I376" s="326" t="s">
        <v>840</v>
      </c>
      <c r="J376" t="s">
        <v>840</v>
      </c>
      <c r="K376" s="323"/>
      <c r="L376" s="323"/>
      <c r="O376" s="323" t="s">
        <v>840</v>
      </c>
      <c r="P376" s="323" t="e">
        <v>#N/A</v>
      </c>
      <c r="U376" t="str">
        <f t="shared" si="10"/>
        <v>##</v>
      </c>
      <c r="V376" t="str">
        <f t="shared" si="11"/>
        <v>$$$</v>
      </c>
    </row>
    <row r="377" spans="1:22" hidden="1">
      <c r="A377">
        <v>373</v>
      </c>
      <c r="B377">
        <v>239</v>
      </c>
      <c r="C377" t="s">
        <v>840</v>
      </c>
      <c r="F377"/>
      <c r="G377"/>
      <c r="H377" s="322" t="s">
        <v>840</v>
      </c>
      <c r="I377" s="326" t="s">
        <v>840</v>
      </c>
      <c r="J377" t="s">
        <v>840</v>
      </c>
      <c r="L377" s="325"/>
      <c r="O377" s="323" t="s">
        <v>840</v>
      </c>
      <c r="P377" s="323" t="e">
        <v>#N/A</v>
      </c>
      <c r="U377" t="str">
        <f t="shared" si="10"/>
        <v>##</v>
      </c>
      <c r="V377" t="str">
        <f t="shared" si="11"/>
        <v>$$$</v>
      </c>
    </row>
    <row r="378" spans="1:22" hidden="1">
      <c r="A378">
        <v>374</v>
      </c>
      <c r="B378">
        <v>240</v>
      </c>
      <c r="C378">
        <v>24691501</v>
      </c>
      <c r="D378">
        <v>24</v>
      </c>
      <c r="E378">
        <v>69</v>
      </c>
      <c r="F378">
        <v>1501</v>
      </c>
      <c r="G378"/>
      <c r="H378" s="322">
        <v>45562</v>
      </c>
      <c r="I378" s="324">
        <v>45562</v>
      </c>
      <c r="J378">
        <v>97</v>
      </c>
      <c r="K378" s="129" t="s">
        <v>2241</v>
      </c>
      <c r="L378" s="129" t="s">
        <v>925</v>
      </c>
      <c r="M378" s="129">
        <v>262020</v>
      </c>
      <c r="N378" s="129">
        <v>2</v>
      </c>
      <c r="O378" s="323" t="s">
        <v>847</v>
      </c>
      <c r="P378" s="129" t="s">
        <v>2120</v>
      </c>
      <c r="Q378">
        <v>2</v>
      </c>
      <c r="R378">
        <v>43</v>
      </c>
      <c r="S378" t="s">
        <v>918</v>
      </c>
      <c r="U378" t="str">
        <f t="shared" si="10"/>
        <v/>
      </c>
      <c r="V378" t="str">
        <f t="shared" si="11"/>
        <v/>
      </c>
    </row>
    <row r="379" spans="1:22" hidden="1">
      <c r="A379">
        <v>375</v>
      </c>
      <c r="B379">
        <v>241</v>
      </c>
      <c r="C379">
        <v>24662501</v>
      </c>
      <c r="D379">
        <v>24</v>
      </c>
      <c r="E379">
        <v>66</v>
      </c>
      <c r="F379">
        <v>2501</v>
      </c>
      <c r="G379"/>
      <c r="H379" s="322">
        <v>45515</v>
      </c>
      <c r="I379" s="324">
        <v>45515</v>
      </c>
      <c r="J379">
        <v>94</v>
      </c>
      <c r="K379" s="129" t="s">
        <v>2242</v>
      </c>
      <c r="L379" s="129" t="s">
        <v>926</v>
      </c>
      <c r="M379" s="129">
        <v>261010</v>
      </c>
      <c r="N379" s="129">
        <v>1</v>
      </c>
      <c r="O379" s="323" t="s">
        <v>1824</v>
      </c>
      <c r="P379" s="129" t="s">
        <v>1980</v>
      </c>
      <c r="Q379">
        <v>2</v>
      </c>
      <c r="R379">
        <v>43</v>
      </c>
      <c r="S379" t="s">
        <v>918</v>
      </c>
      <c r="U379" t="str">
        <f t="shared" si="10"/>
        <v/>
      </c>
      <c r="V379" t="str">
        <f t="shared" si="11"/>
        <v/>
      </c>
    </row>
    <row r="380" spans="1:22" hidden="1">
      <c r="A380">
        <v>376</v>
      </c>
      <c r="B380">
        <v>242</v>
      </c>
      <c r="C380" t="s">
        <v>840</v>
      </c>
      <c r="E380">
        <v>66</v>
      </c>
      <c r="F380"/>
      <c r="G380"/>
      <c r="H380" s="322" t="s">
        <v>840</v>
      </c>
      <c r="I380" s="326" t="s">
        <v>840</v>
      </c>
      <c r="J380" t="s">
        <v>840</v>
      </c>
      <c r="K380" s="129" t="s">
        <v>927</v>
      </c>
      <c r="L380" s="325" t="s">
        <v>928</v>
      </c>
      <c r="N380" s="129">
        <v>2</v>
      </c>
      <c r="O380" s="323" t="s">
        <v>847</v>
      </c>
      <c r="P380" s="323" t="e">
        <v>#N/A</v>
      </c>
      <c r="Q380">
        <v>2</v>
      </c>
      <c r="R380">
        <v>43</v>
      </c>
      <c r="S380" t="s">
        <v>918</v>
      </c>
      <c r="U380" t="str">
        <f t="shared" si="10"/>
        <v>##</v>
      </c>
      <c r="V380" t="str">
        <f t="shared" si="11"/>
        <v>$$$</v>
      </c>
    </row>
    <row r="381" spans="1:22" hidden="1">
      <c r="A381">
        <v>377</v>
      </c>
      <c r="B381">
        <v>243</v>
      </c>
      <c r="C381" t="s">
        <v>840</v>
      </c>
      <c r="E381">
        <v>66</v>
      </c>
      <c r="F381"/>
      <c r="G381"/>
      <c r="H381" s="322" t="s">
        <v>840</v>
      </c>
      <c r="I381" s="326" t="s">
        <v>840</v>
      </c>
      <c r="J381" t="s">
        <v>840</v>
      </c>
      <c r="K381" s="129" t="s">
        <v>929</v>
      </c>
      <c r="L381" s="129" t="s">
        <v>930</v>
      </c>
      <c r="N381" s="129">
        <v>2</v>
      </c>
      <c r="O381" s="323" t="s">
        <v>847</v>
      </c>
      <c r="P381" s="323" t="e">
        <v>#N/A</v>
      </c>
      <c r="Q381">
        <v>2</v>
      </c>
      <c r="R381">
        <v>43</v>
      </c>
      <c r="S381" t="s">
        <v>918</v>
      </c>
      <c r="U381" t="str">
        <f t="shared" si="10"/>
        <v>##</v>
      </c>
      <c r="V381" t="str">
        <f t="shared" si="11"/>
        <v>$$$</v>
      </c>
    </row>
    <row r="382" spans="1:22" hidden="1">
      <c r="A382">
        <v>378</v>
      </c>
      <c r="B382">
        <v>244</v>
      </c>
      <c r="C382" t="s">
        <v>840</v>
      </c>
      <c r="F382"/>
      <c r="G382"/>
      <c r="H382" s="322" t="s">
        <v>840</v>
      </c>
      <c r="I382" s="324" t="s">
        <v>840</v>
      </c>
      <c r="J382" t="s">
        <v>840</v>
      </c>
      <c r="K382" s="325"/>
      <c r="L382" s="325"/>
      <c r="M382" s="323"/>
      <c r="O382" s="323" t="s">
        <v>840</v>
      </c>
      <c r="P382" s="323"/>
      <c r="U382" t="str">
        <f t="shared" si="10"/>
        <v>##</v>
      </c>
      <c r="V382" t="str">
        <f t="shared" si="11"/>
        <v>$$$</v>
      </c>
    </row>
    <row r="383" spans="1:22" hidden="1">
      <c r="A383">
        <v>379</v>
      </c>
      <c r="B383">
        <v>245</v>
      </c>
      <c r="C383" t="s">
        <v>840</v>
      </c>
      <c r="F383"/>
      <c r="G383"/>
      <c r="H383" s="322" t="s">
        <v>840</v>
      </c>
      <c r="I383" s="326" t="s">
        <v>840</v>
      </c>
      <c r="J383" t="s">
        <v>840</v>
      </c>
      <c r="K383" s="325"/>
      <c r="L383" s="325"/>
      <c r="M383" s="323"/>
      <c r="O383" s="323" t="s">
        <v>840</v>
      </c>
      <c r="P383" s="323"/>
      <c r="U383" t="str">
        <f t="shared" si="10"/>
        <v>##</v>
      </c>
      <c r="V383" t="str">
        <f t="shared" si="11"/>
        <v>$$$</v>
      </c>
    </row>
    <row r="384" spans="1:22" hidden="1">
      <c r="A384">
        <v>380</v>
      </c>
      <c r="B384">
        <v>246</v>
      </c>
      <c r="C384" t="s">
        <v>840</v>
      </c>
      <c r="F384"/>
      <c r="G384"/>
      <c r="H384" s="322" t="s">
        <v>840</v>
      </c>
      <c r="I384" s="326" t="s">
        <v>840</v>
      </c>
      <c r="J384" t="s">
        <v>840</v>
      </c>
      <c r="K384" s="325"/>
      <c r="L384" s="325"/>
      <c r="M384" s="323"/>
      <c r="O384" s="323" t="s">
        <v>840</v>
      </c>
      <c r="P384" s="323"/>
      <c r="U384" t="str">
        <f t="shared" si="10"/>
        <v>##</v>
      </c>
      <c r="V384" t="str">
        <f t="shared" si="11"/>
        <v>$$$</v>
      </c>
    </row>
    <row r="385" spans="1:22" hidden="1">
      <c r="A385">
        <v>381</v>
      </c>
      <c r="B385">
        <v>247</v>
      </c>
      <c r="C385" t="s">
        <v>840</v>
      </c>
      <c r="F385"/>
      <c r="G385"/>
      <c r="H385" s="322" t="s">
        <v>840</v>
      </c>
      <c r="I385" s="324" t="s">
        <v>840</v>
      </c>
      <c r="J385" t="s">
        <v>840</v>
      </c>
      <c r="O385" s="323" t="s">
        <v>840</v>
      </c>
      <c r="P385" s="323"/>
      <c r="U385" t="str">
        <f t="shared" si="10"/>
        <v>##</v>
      </c>
      <c r="V385" t="str">
        <f t="shared" si="11"/>
        <v>$$$</v>
      </c>
    </row>
    <row r="386" spans="1:22" hidden="1">
      <c r="A386">
        <v>382</v>
      </c>
      <c r="B386">
        <v>248</v>
      </c>
      <c r="C386" t="s">
        <v>840</v>
      </c>
      <c r="F386"/>
      <c r="G386"/>
      <c r="H386" s="322" t="s">
        <v>840</v>
      </c>
      <c r="I386" s="326" t="s">
        <v>840</v>
      </c>
      <c r="J386" t="s">
        <v>840</v>
      </c>
      <c r="K386" s="323"/>
      <c r="L386" s="323"/>
      <c r="M386" s="323"/>
      <c r="O386" s="323" t="s">
        <v>840</v>
      </c>
      <c r="P386" s="323"/>
      <c r="U386" t="str">
        <f t="shared" si="10"/>
        <v>##</v>
      </c>
      <c r="V386" t="str">
        <f t="shared" si="11"/>
        <v>$$$</v>
      </c>
    </row>
    <row r="387" spans="1:22" hidden="1">
      <c r="A387">
        <v>383</v>
      </c>
      <c r="C387" t="s">
        <v>840</v>
      </c>
      <c r="F387"/>
      <c r="G387"/>
      <c r="H387" s="322" t="s">
        <v>840</v>
      </c>
      <c r="I387" s="326" t="s">
        <v>840</v>
      </c>
      <c r="J387" t="s">
        <v>840</v>
      </c>
      <c r="K387" s="323"/>
      <c r="L387" s="323"/>
      <c r="M387" s="323"/>
      <c r="O387" s="323" t="s">
        <v>840</v>
      </c>
      <c r="P387" s="323"/>
      <c r="U387" t="str">
        <f t="shared" si="10"/>
        <v>##</v>
      </c>
      <c r="V387" t="str">
        <f t="shared" si="11"/>
        <v>$$$</v>
      </c>
    </row>
    <row r="388" spans="1:22" hidden="1">
      <c r="A388">
        <v>384</v>
      </c>
      <c r="C388" t="s">
        <v>840</v>
      </c>
      <c r="F388"/>
      <c r="G388"/>
      <c r="H388" s="322" t="s">
        <v>840</v>
      </c>
      <c r="I388" s="326" t="s">
        <v>840</v>
      </c>
      <c r="J388" t="s">
        <v>840</v>
      </c>
      <c r="K388" s="323"/>
      <c r="L388" s="323"/>
      <c r="M388" s="323"/>
      <c r="O388" s="323" t="s">
        <v>840</v>
      </c>
      <c r="P388" s="323"/>
      <c r="U388" t="str">
        <f t="shared" si="10"/>
        <v>##</v>
      </c>
      <c r="V388" t="str">
        <f t="shared" si="11"/>
        <v>$$$</v>
      </c>
    </row>
    <row r="389" spans="1:22" hidden="1">
      <c r="A389">
        <v>385</v>
      </c>
      <c r="C389" t="s">
        <v>840</v>
      </c>
      <c r="F389"/>
      <c r="G389"/>
      <c r="H389" s="322" t="s">
        <v>840</v>
      </c>
      <c r="I389" s="326" t="s">
        <v>840</v>
      </c>
      <c r="J389" t="s">
        <v>840</v>
      </c>
      <c r="K389" s="323"/>
      <c r="L389" s="323"/>
      <c r="M389" s="323"/>
      <c r="O389" s="323" t="s">
        <v>840</v>
      </c>
      <c r="P389" s="323"/>
      <c r="U389" t="str">
        <f t="shared" si="10"/>
        <v>##</v>
      </c>
      <c r="V389" t="str">
        <f t="shared" si="11"/>
        <v>$$$</v>
      </c>
    </row>
    <row r="390" spans="1:22" hidden="1">
      <c r="A390">
        <v>386</v>
      </c>
      <c r="C390" t="s">
        <v>840</v>
      </c>
      <c r="F390"/>
      <c r="G390"/>
      <c r="H390" s="322" t="s">
        <v>840</v>
      </c>
      <c r="I390" s="326" t="s">
        <v>840</v>
      </c>
      <c r="J390" t="s">
        <v>840</v>
      </c>
      <c r="O390" s="323" t="s">
        <v>840</v>
      </c>
      <c r="P390" s="323"/>
      <c r="U390" t="str">
        <f t="shared" ref="U390:U453" si="12">IF(C390="","##",IF(C390=C389,"##",""))</f>
        <v>##</v>
      </c>
      <c r="V390" t="str">
        <f t="shared" ref="V390:V453" si="13">IF(C390="","$$$","")</f>
        <v>$$$</v>
      </c>
    </row>
    <row r="391" spans="1:22" hidden="1">
      <c r="A391">
        <v>387</v>
      </c>
      <c r="C391" t="s">
        <v>840</v>
      </c>
      <c r="F391"/>
      <c r="G391"/>
      <c r="H391" s="322" t="s">
        <v>840</v>
      </c>
      <c r="I391" s="326" t="s">
        <v>840</v>
      </c>
      <c r="J391" t="s">
        <v>840</v>
      </c>
      <c r="K391" s="323"/>
      <c r="L391" s="323"/>
      <c r="O391" s="323" t="s">
        <v>840</v>
      </c>
      <c r="P391" s="323"/>
      <c r="U391" t="str">
        <f t="shared" si="12"/>
        <v>##</v>
      </c>
      <c r="V391" t="str">
        <f t="shared" si="13"/>
        <v>$$$</v>
      </c>
    </row>
    <row r="392" spans="1:22" hidden="1">
      <c r="A392">
        <v>388</v>
      </c>
      <c r="C392" t="s">
        <v>840</v>
      </c>
      <c r="F392"/>
      <c r="G392"/>
      <c r="H392" s="322" t="s">
        <v>840</v>
      </c>
      <c r="I392" s="326" t="s">
        <v>840</v>
      </c>
      <c r="J392" t="s">
        <v>840</v>
      </c>
      <c r="K392" s="323"/>
      <c r="L392" s="323"/>
      <c r="O392" s="323" t="s">
        <v>840</v>
      </c>
      <c r="P392" s="323"/>
      <c r="U392" t="str">
        <f t="shared" si="12"/>
        <v>##</v>
      </c>
      <c r="V392" t="str">
        <f t="shared" si="13"/>
        <v>$$$</v>
      </c>
    </row>
    <row r="393" spans="1:22" hidden="1">
      <c r="A393">
        <v>389</v>
      </c>
      <c r="C393" t="s">
        <v>840</v>
      </c>
      <c r="F393"/>
      <c r="G393"/>
      <c r="H393" s="322" t="s">
        <v>840</v>
      </c>
      <c r="I393" s="326" t="s">
        <v>840</v>
      </c>
      <c r="J393" t="s">
        <v>840</v>
      </c>
      <c r="O393" s="323" t="s">
        <v>840</v>
      </c>
      <c r="P393" s="323"/>
      <c r="U393" t="str">
        <f t="shared" si="12"/>
        <v>##</v>
      </c>
      <c r="V393" t="str">
        <f t="shared" si="13"/>
        <v>$$$</v>
      </c>
    </row>
    <row r="394" spans="1:22" hidden="1">
      <c r="A394">
        <v>390</v>
      </c>
      <c r="C394" t="s">
        <v>840</v>
      </c>
      <c r="F394"/>
      <c r="G394"/>
      <c r="H394" s="322" t="s">
        <v>840</v>
      </c>
      <c r="I394" s="326" t="s">
        <v>840</v>
      </c>
      <c r="J394" t="s">
        <v>840</v>
      </c>
      <c r="K394" s="323"/>
      <c r="L394" s="323"/>
      <c r="M394" s="323"/>
      <c r="O394" s="323" t="s">
        <v>840</v>
      </c>
      <c r="P394" s="323"/>
      <c r="U394" t="str">
        <f t="shared" si="12"/>
        <v>##</v>
      </c>
      <c r="V394" t="str">
        <f t="shared" si="13"/>
        <v>$$$</v>
      </c>
    </row>
    <row r="395" spans="1:22" hidden="1">
      <c r="A395">
        <v>391</v>
      </c>
      <c r="B395">
        <v>249</v>
      </c>
      <c r="C395" t="s">
        <v>840</v>
      </c>
      <c r="F395"/>
      <c r="G395"/>
      <c r="H395" s="322" t="s">
        <v>840</v>
      </c>
      <c r="I395" s="326" t="s">
        <v>840</v>
      </c>
      <c r="J395" t="s">
        <v>840</v>
      </c>
      <c r="K395" s="323" t="s">
        <v>931</v>
      </c>
      <c r="L395" s="323" t="s">
        <v>932</v>
      </c>
      <c r="M395" s="323"/>
      <c r="O395" s="323" t="s">
        <v>840</v>
      </c>
      <c r="P395" s="323"/>
      <c r="Q395">
        <v>3</v>
      </c>
      <c r="R395">
        <v>53</v>
      </c>
      <c r="S395" t="s">
        <v>933</v>
      </c>
      <c r="U395" t="str">
        <f t="shared" si="12"/>
        <v>##</v>
      </c>
      <c r="V395" t="str">
        <f t="shared" si="13"/>
        <v>$$$</v>
      </c>
    </row>
    <row r="396" spans="1:22" hidden="1">
      <c r="A396">
        <v>392</v>
      </c>
      <c r="B396">
        <v>250</v>
      </c>
      <c r="C396" t="s">
        <v>840</v>
      </c>
      <c r="F396"/>
      <c r="G396"/>
      <c r="H396" s="322" t="s">
        <v>840</v>
      </c>
      <c r="I396" s="326" t="s">
        <v>840</v>
      </c>
      <c r="J396" t="s">
        <v>840</v>
      </c>
      <c r="K396" s="325"/>
      <c r="L396" s="325"/>
      <c r="O396" s="323" t="s">
        <v>840</v>
      </c>
      <c r="P396" s="323"/>
      <c r="U396" t="str">
        <f t="shared" si="12"/>
        <v>##</v>
      </c>
      <c r="V396" t="str">
        <f t="shared" si="13"/>
        <v>$$$</v>
      </c>
    </row>
    <row r="397" spans="1:22" hidden="1">
      <c r="A397">
        <v>393</v>
      </c>
      <c r="B397">
        <v>288</v>
      </c>
      <c r="C397" t="s">
        <v>840</v>
      </c>
      <c r="F397"/>
      <c r="G397"/>
      <c r="H397" s="322" t="s">
        <v>840</v>
      </c>
      <c r="I397" s="326" t="s">
        <v>840</v>
      </c>
      <c r="J397" t="s">
        <v>840</v>
      </c>
      <c r="K397" s="129" t="s">
        <v>971</v>
      </c>
      <c r="L397" s="129" t="s">
        <v>971</v>
      </c>
      <c r="O397" s="323" t="s">
        <v>840</v>
      </c>
      <c r="P397" s="323"/>
      <c r="Q397">
        <v>3</v>
      </c>
      <c r="R397">
        <v>52</v>
      </c>
      <c r="S397" t="s">
        <v>972</v>
      </c>
      <c r="U397" t="str">
        <f t="shared" si="12"/>
        <v>##</v>
      </c>
      <c r="V397" t="str">
        <f t="shared" si="13"/>
        <v>$$$</v>
      </c>
    </row>
    <row r="398" spans="1:22" hidden="1">
      <c r="A398">
        <v>394</v>
      </c>
      <c r="B398">
        <v>289</v>
      </c>
      <c r="C398" t="s">
        <v>840</v>
      </c>
      <c r="F398"/>
      <c r="G398"/>
      <c r="H398" s="322" t="s">
        <v>840</v>
      </c>
      <c r="I398" s="326" t="s">
        <v>840</v>
      </c>
      <c r="J398" t="s">
        <v>840</v>
      </c>
      <c r="K398" s="129" t="s">
        <v>971</v>
      </c>
      <c r="L398" s="129" t="s">
        <v>971</v>
      </c>
      <c r="O398" s="323" t="s">
        <v>840</v>
      </c>
      <c r="P398" s="323"/>
      <c r="Q398">
        <v>3</v>
      </c>
      <c r="R398">
        <v>52</v>
      </c>
      <c r="S398" t="s">
        <v>972</v>
      </c>
      <c r="U398" t="str">
        <f t="shared" si="12"/>
        <v>##</v>
      </c>
      <c r="V398" t="str">
        <f t="shared" si="13"/>
        <v>$$$</v>
      </c>
    </row>
    <row r="399" spans="1:22" hidden="1">
      <c r="A399">
        <v>395</v>
      </c>
      <c r="B399">
        <v>290</v>
      </c>
      <c r="C399" t="s">
        <v>840</v>
      </c>
      <c r="F399"/>
      <c r="G399"/>
      <c r="H399" s="322" t="s">
        <v>840</v>
      </c>
      <c r="I399" s="326" t="s">
        <v>840</v>
      </c>
      <c r="J399" t="s">
        <v>840</v>
      </c>
      <c r="K399" s="129" t="s">
        <v>971</v>
      </c>
      <c r="L399" s="129" t="s">
        <v>971</v>
      </c>
      <c r="O399" s="323" t="s">
        <v>840</v>
      </c>
      <c r="P399" s="323"/>
      <c r="Q399">
        <v>3</v>
      </c>
      <c r="R399">
        <v>52</v>
      </c>
      <c r="S399" t="s">
        <v>972</v>
      </c>
      <c r="U399" t="str">
        <f t="shared" si="12"/>
        <v>##</v>
      </c>
      <c r="V399" t="str">
        <f t="shared" si="13"/>
        <v>$$$</v>
      </c>
    </row>
    <row r="400" spans="1:22" hidden="1">
      <c r="A400">
        <v>396</v>
      </c>
      <c r="B400">
        <v>291</v>
      </c>
      <c r="C400" t="s">
        <v>840</v>
      </c>
      <c r="F400"/>
      <c r="G400"/>
      <c r="H400" s="322" t="s">
        <v>840</v>
      </c>
      <c r="I400" s="326" t="s">
        <v>840</v>
      </c>
      <c r="J400" t="s">
        <v>840</v>
      </c>
      <c r="K400" s="129" t="s">
        <v>971</v>
      </c>
      <c r="L400" s="129" t="s">
        <v>971</v>
      </c>
      <c r="O400" s="323" t="s">
        <v>840</v>
      </c>
      <c r="P400" s="323"/>
      <c r="Q400">
        <v>3</v>
      </c>
      <c r="R400">
        <v>52</v>
      </c>
      <c r="S400" t="s">
        <v>972</v>
      </c>
      <c r="U400" t="str">
        <f t="shared" si="12"/>
        <v>##</v>
      </c>
      <c r="V400" t="str">
        <f t="shared" si="13"/>
        <v>$$$</v>
      </c>
    </row>
    <row r="401" spans="1:22" hidden="1">
      <c r="A401">
        <v>397</v>
      </c>
      <c r="C401" t="s">
        <v>840</v>
      </c>
      <c r="F401"/>
      <c r="G401"/>
      <c r="H401" s="322" t="s">
        <v>840</v>
      </c>
      <c r="I401" s="326" t="s">
        <v>840</v>
      </c>
      <c r="J401" t="s">
        <v>840</v>
      </c>
      <c r="O401" s="323" t="s">
        <v>840</v>
      </c>
      <c r="P401" s="323"/>
      <c r="U401" t="str">
        <f t="shared" si="12"/>
        <v>##</v>
      </c>
      <c r="V401" t="str">
        <f t="shared" si="13"/>
        <v>$$$</v>
      </c>
    </row>
    <row r="402" spans="1:22" hidden="1">
      <c r="A402">
        <v>398</v>
      </c>
      <c r="B402">
        <v>327</v>
      </c>
      <c r="C402" t="s">
        <v>840</v>
      </c>
      <c r="F402"/>
      <c r="G402"/>
      <c r="H402" s="322" t="s">
        <v>840</v>
      </c>
      <c r="I402" s="326" t="s">
        <v>840</v>
      </c>
      <c r="J402" t="s">
        <v>840</v>
      </c>
      <c r="K402" s="129" t="s">
        <v>998</v>
      </c>
      <c r="L402" s="129" t="s">
        <v>999</v>
      </c>
      <c r="N402" s="129">
        <v>1</v>
      </c>
      <c r="O402" s="323" t="s">
        <v>1824</v>
      </c>
      <c r="P402" s="323" t="s">
        <v>1824</v>
      </c>
      <c r="Q402">
        <v>3</v>
      </c>
      <c r="R402">
        <v>52</v>
      </c>
      <c r="S402" t="s">
        <v>972</v>
      </c>
      <c r="U402" t="str">
        <f t="shared" si="12"/>
        <v>##</v>
      </c>
      <c r="V402" t="str">
        <f t="shared" si="13"/>
        <v>$$$</v>
      </c>
    </row>
    <row r="403" spans="1:22" hidden="1">
      <c r="A403">
        <v>399</v>
      </c>
      <c r="B403">
        <v>328</v>
      </c>
      <c r="C403" t="s">
        <v>840</v>
      </c>
      <c r="F403"/>
      <c r="G403"/>
      <c r="H403" s="322" t="s">
        <v>840</v>
      </c>
      <c r="I403" s="326" t="s">
        <v>840</v>
      </c>
      <c r="J403" t="s">
        <v>840</v>
      </c>
      <c r="K403" s="129" t="s">
        <v>998</v>
      </c>
      <c r="L403" s="129" t="s">
        <v>999</v>
      </c>
      <c r="N403" s="129">
        <v>1</v>
      </c>
      <c r="O403" s="323" t="s">
        <v>1824</v>
      </c>
      <c r="P403" s="323" t="s">
        <v>1824</v>
      </c>
      <c r="Q403">
        <v>3</v>
      </c>
      <c r="R403">
        <v>52</v>
      </c>
      <c r="S403" t="s">
        <v>972</v>
      </c>
      <c r="U403" t="str">
        <f t="shared" si="12"/>
        <v>##</v>
      </c>
      <c r="V403" t="str">
        <f t="shared" si="13"/>
        <v>$$$</v>
      </c>
    </row>
    <row r="404" spans="1:22" hidden="1">
      <c r="A404">
        <v>400</v>
      </c>
      <c r="B404">
        <v>329</v>
      </c>
      <c r="C404" t="s">
        <v>840</v>
      </c>
      <c r="F404"/>
      <c r="G404"/>
      <c r="H404" s="322" t="s">
        <v>840</v>
      </c>
      <c r="I404" s="326" t="s">
        <v>840</v>
      </c>
      <c r="J404" t="s">
        <v>840</v>
      </c>
      <c r="K404" s="325" t="s">
        <v>998</v>
      </c>
      <c r="L404" s="325" t="s">
        <v>999</v>
      </c>
      <c r="N404" s="129">
        <v>1</v>
      </c>
      <c r="O404" s="323" t="s">
        <v>1824</v>
      </c>
      <c r="P404" s="323" t="s">
        <v>1824</v>
      </c>
      <c r="Q404">
        <v>3</v>
      </c>
      <c r="R404">
        <v>52</v>
      </c>
      <c r="S404" t="s">
        <v>972</v>
      </c>
      <c r="U404" t="str">
        <f t="shared" si="12"/>
        <v>##</v>
      </c>
      <c r="V404" t="str">
        <f t="shared" si="13"/>
        <v>$$$</v>
      </c>
    </row>
    <row r="405" spans="1:22" hidden="1">
      <c r="A405">
        <v>401</v>
      </c>
      <c r="B405">
        <v>330</v>
      </c>
      <c r="C405" t="s">
        <v>840</v>
      </c>
      <c r="F405"/>
      <c r="G405"/>
      <c r="H405" s="322" t="s">
        <v>840</v>
      </c>
      <c r="I405" s="326" t="s">
        <v>840</v>
      </c>
      <c r="J405" t="s">
        <v>840</v>
      </c>
      <c r="K405" s="325" t="s">
        <v>998</v>
      </c>
      <c r="L405" s="325" t="s">
        <v>999</v>
      </c>
      <c r="N405" s="129">
        <v>1</v>
      </c>
      <c r="O405" s="323" t="s">
        <v>1824</v>
      </c>
      <c r="P405" s="323" t="s">
        <v>1824</v>
      </c>
      <c r="Q405">
        <v>3</v>
      </c>
      <c r="R405">
        <v>52</v>
      </c>
      <c r="S405" t="s">
        <v>972</v>
      </c>
      <c r="U405" t="str">
        <f t="shared" si="12"/>
        <v>##</v>
      </c>
      <c r="V405" t="str">
        <f t="shared" si="13"/>
        <v>$$$</v>
      </c>
    </row>
    <row r="406" spans="1:22" hidden="1">
      <c r="A406">
        <v>402</v>
      </c>
      <c r="C406" t="s">
        <v>840</v>
      </c>
      <c r="F406"/>
      <c r="G406"/>
      <c r="H406" s="322" t="s">
        <v>840</v>
      </c>
      <c r="I406" s="326" t="s">
        <v>840</v>
      </c>
      <c r="J406" t="s">
        <v>840</v>
      </c>
      <c r="K406" s="325" t="s">
        <v>2243</v>
      </c>
      <c r="L406" s="325"/>
      <c r="O406" s="323" t="s">
        <v>840</v>
      </c>
      <c r="P406" s="323"/>
      <c r="U406" t="str">
        <f t="shared" si="12"/>
        <v>##</v>
      </c>
      <c r="V406" t="str">
        <f t="shared" si="13"/>
        <v>$$$</v>
      </c>
    </row>
    <row r="407" spans="1:22" hidden="1">
      <c r="A407">
        <v>403</v>
      </c>
      <c r="C407" t="s">
        <v>840</v>
      </c>
      <c r="F407"/>
      <c r="G407"/>
      <c r="H407" s="322" t="s">
        <v>840</v>
      </c>
      <c r="I407" s="324" t="s">
        <v>840</v>
      </c>
      <c r="J407" t="s">
        <v>840</v>
      </c>
      <c r="K407" s="323"/>
      <c r="L407" s="323"/>
      <c r="O407" s="323" t="s">
        <v>840</v>
      </c>
      <c r="P407" s="323"/>
      <c r="U407" t="str">
        <f t="shared" si="12"/>
        <v>##</v>
      </c>
      <c r="V407" t="str">
        <f t="shared" si="13"/>
        <v>$$$</v>
      </c>
    </row>
    <row r="408" spans="1:22" hidden="1">
      <c r="A408">
        <v>404</v>
      </c>
      <c r="C408" t="s">
        <v>840</v>
      </c>
      <c r="F408"/>
      <c r="G408"/>
      <c r="H408" s="322" t="s">
        <v>840</v>
      </c>
      <c r="I408" s="324" t="s">
        <v>840</v>
      </c>
      <c r="J408" t="s">
        <v>840</v>
      </c>
      <c r="K408" s="323"/>
      <c r="L408" s="323"/>
      <c r="O408" s="323" t="s">
        <v>840</v>
      </c>
      <c r="P408" s="323"/>
      <c r="U408" t="str">
        <f t="shared" si="12"/>
        <v>##</v>
      </c>
      <c r="V408" t="str">
        <f t="shared" si="13"/>
        <v>$$$</v>
      </c>
    </row>
    <row r="409" spans="1:22" hidden="1">
      <c r="A409">
        <v>405</v>
      </c>
      <c r="B409">
        <v>297</v>
      </c>
      <c r="C409" t="s">
        <v>840</v>
      </c>
      <c r="F409"/>
      <c r="G409"/>
      <c r="H409" s="322" t="s">
        <v>840</v>
      </c>
      <c r="I409" s="324" t="s">
        <v>840</v>
      </c>
      <c r="J409" t="s">
        <v>840</v>
      </c>
      <c r="K409" s="323" t="s">
        <v>981</v>
      </c>
      <c r="L409" s="323" t="s">
        <v>981</v>
      </c>
      <c r="O409" s="323" t="s">
        <v>840</v>
      </c>
      <c r="P409" s="323"/>
      <c r="Q409">
        <v>3</v>
      </c>
      <c r="R409">
        <v>51</v>
      </c>
      <c r="S409" t="s">
        <v>982</v>
      </c>
      <c r="U409" t="str">
        <f t="shared" si="12"/>
        <v>##</v>
      </c>
      <c r="V409" t="str">
        <f t="shared" si="13"/>
        <v>$$$</v>
      </c>
    </row>
    <row r="410" spans="1:22" hidden="1">
      <c r="A410">
        <v>406</v>
      </c>
      <c r="B410">
        <v>298</v>
      </c>
      <c r="C410" t="s">
        <v>840</v>
      </c>
      <c r="F410"/>
      <c r="G410"/>
      <c r="H410" s="322" t="s">
        <v>840</v>
      </c>
      <c r="I410" s="324" t="s">
        <v>840</v>
      </c>
      <c r="J410" t="s">
        <v>840</v>
      </c>
      <c r="K410" s="323" t="s">
        <v>981</v>
      </c>
      <c r="L410" s="323" t="s">
        <v>981</v>
      </c>
      <c r="O410" s="323" t="s">
        <v>840</v>
      </c>
      <c r="P410" s="323"/>
      <c r="Q410">
        <v>3</v>
      </c>
      <c r="R410">
        <v>51</v>
      </c>
      <c r="S410" t="s">
        <v>982</v>
      </c>
      <c r="U410" t="str">
        <f t="shared" si="12"/>
        <v>##</v>
      </c>
      <c r="V410" t="str">
        <f t="shared" si="13"/>
        <v>$$$</v>
      </c>
    </row>
    <row r="411" spans="1:22" hidden="1">
      <c r="A411">
        <v>407</v>
      </c>
      <c r="B411">
        <v>299</v>
      </c>
      <c r="C411" t="s">
        <v>840</v>
      </c>
      <c r="F411"/>
      <c r="G411"/>
      <c r="H411" s="322" t="s">
        <v>840</v>
      </c>
      <c r="I411" s="324" t="s">
        <v>840</v>
      </c>
      <c r="J411" t="s">
        <v>840</v>
      </c>
      <c r="K411" s="323" t="s">
        <v>981</v>
      </c>
      <c r="L411" s="323" t="s">
        <v>981</v>
      </c>
      <c r="O411" s="323" t="s">
        <v>840</v>
      </c>
      <c r="P411" s="323"/>
      <c r="Q411">
        <v>3</v>
      </c>
      <c r="R411">
        <v>51</v>
      </c>
      <c r="S411" t="s">
        <v>982</v>
      </c>
      <c r="U411" t="str">
        <f t="shared" si="12"/>
        <v>##</v>
      </c>
      <c r="V411" t="str">
        <f t="shared" si="13"/>
        <v>$$$</v>
      </c>
    </row>
    <row r="412" spans="1:22" hidden="1">
      <c r="A412">
        <v>408</v>
      </c>
      <c r="B412">
        <v>300</v>
      </c>
      <c r="C412" t="s">
        <v>840</v>
      </c>
      <c r="F412"/>
      <c r="G412"/>
      <c r="H412" s="322" t="s">
        <v>840</v>
      </c>
      <c r="I412" s="324" t="s">
        <v>840</v>
      </c>
      <c r="J412" t="s">
        <v>840</v>
      </c>
      <c r="K412" s="323" t="s">
        <v>981</v>
      </c>
      <c r="L412" s="323" t="s">
        <v>981</v>
      </c>
      <c r="O412" s="323" t="s">
        <v>840</v>
      </c>
      <c r="P412" s="323"/>
      <c r="Q412">
        <v>3</v>
      </c>
      <c r="R412">
        <v>51</v>
      </c>
      <c r="S412" t="s">
        <v>982</v>
      </c>
      <c r="U412" t="str">
        <f t="shared" si="12"/>
        <v>##</v>
      </c>
      <c r="V412" t="str">
        <f t="shared" si="13"/>
        <v>$$$</v>
      </c>
    </row>
    <row r="413" spans="1:22" hidden="1">
      <c r="A413">
        <v>409</v>
      </c>
      <c r="B413">
        <v>301</v>
      </c>
      <c r="C413" t="s">
        <v>840</v>
      </c>
      <c r="F413"/>
      <c r="G413"/>
      <c r="H413" s="322" t="s">
        <v>840</v>
      </c>
      <c r="I413" s="324" t="s">
        <v>840</v>
      </c>
      <c r="J413" t="s">
        <v>840</v>
      </c>
      <c r="K413" s="323" t="s">
        <v>981</v>
      </c>
      <c r="L413" s="323" t="s">
        <v>981</v>
      </c>
      <c r="O413" s="323" t="s">
        <v>840</v>
      </c>
      <c r="P413" s="323"/>
      <c r="Q413">
        <v>3</v>
      </c>
      <c r="R413">
        <v>51</v>
      </c>
      <c r="S413" t="s">
        <v>982</v>
      </c>
      <c r="U413" t="str">
        <f t="shared" si="12"/>
        <v>##</v>
      </c>
      <c r="V413" t="str">
        <f t="shared" si="13"/>
        <v>$$$</v>
      </c>
    </row>
    <row r="414" spans="1:22" hidden="1">
      <c r="A414">
        <v>410</v>
      </c>
      <c r="B414">
        <v>302</v>
      </c>
      <c r="C414">
        <v>24500281</v>
      </c>
      <c r="D414">
        <v>24</v>
      </c>
      <c r="E414">
        <v>50</v>
      </c>
      <c r="F414">
        <v>281</v>
      </c>
      <c r="G414"/>
      <c r="H414" s="322">
        <v>45648</v>
      </c>
      <c r="I414" s="324">
        <v>45648</v>
      </c>
      <c r="J414">
        <v>75</v>
      </c>
      <c r="K414" s="323" t="s">
        <v>2244</v>
      </c>
      <c r="L414" s="323" t="s">
        <v>2245</v>
      </c>
      <c r="M414" s="129">
        <v>261010</v>
      </c>
      <c r="N414" s="129">
        <v>1</v>
      </c>
      <c r="O414" s="323" t="s">
        <v>1824</v>
      </c>
      <c r="P414" s="323" t="s">
        <v>1980</v>
      </c>
      <c r="Q414">
        <v>3</v>
      </c>
      <c r="R414">
        <v>51</v>
      </c>
      <c r="S414" t="s">
        <v>982</v>
      </c>
      <c r="U414" t="str">
        <f t="shared" si="12"/>
        <v/>
      </c>
      <c r="V414" t="str">
        <f t="shared" si="13"/>
        <v/>
      </c>
    </row>
    <row r="415" spans="1:22" hidden="1">
      <c r="A415">
        <v>411</v>
      </c>
      <c r="C415" t="s">
        <v>840</v>
      </c>
      <c r="F415"/>
      <c r="G415"/>
      <c r="H415" s="322" t="s">
        <v>840</v>
      </c>
      <c r="I415" s="324" t="s">
        <v>840</v>
      </c>
      <c r="J415" t="s">
        <v>840</v>
      </c>
      <c r="K415" s="323"/>
      <c r="L415" s="323"/>
      <c r="O415" s="323" t="s">
        <v>840</v>
      </c>
      <c r="P415" s="323"/>
      <c r="U415" t="str">
        <f t="shared" si="12"/>
        <v>##</v>
      </c>
      <c r="V415" t="str">
        <f t="shared" si="13"/>
        <v>$$$</v>
      </c>
    </row>
    <row r="416" spans="1:22" hidden="1">
      <c r="A416">
        <v>412</v>
      </c>
      <c r="B416">
        <v>410</v>
      </c>
      <c r="C416" t="s">
        <v>840</v>
      </c>
      <c r="F416"/>
      <c r="G416"/>
      <c r="H416" s="322" t="s">
        <v>840</v>
      </c>
      <c r="I416" s="324" t="s">
        <v>840</v>
      </c>
      <c r="J416" t="s">
        <v>840</v>
      </c>
      <c r="K416" s="323" t="s">
        <v>1064</v>
      </c>
      <c r="L416" s="323" t="s">
        <v>2246</v>
      </c>
      <c r="O416" s="323" t="s">
        <v>840</v>
      </c>
      <c r="P416" s="323"/>
      <c r="Q416">
        <v>3</v>
      </c>
      <c r="R416">
        <v>51</v>
      </c>
      <c r="S416" t="s">
        <v>982</v>
      </c>
      <c r="U416" t="str">
        <f t="shared" si="12"/>
        <v>##</v>
      </c>
      <c r="V416" t="str">
        <f t="shared" si="13"/>
        <v>$$$</v>
      </c>
    </row>
    <row r="417" spans="1:22" hidden="1">
      <c r="A417">
        <v>413</v>
      </c>
      <c r="B417">
        <v>411</v>
      </c>
      <c r="C417" t="s">
        <v>840</v>
      </c>
      <c r="F417"/>
      <c r="G417"/>
      <c r="H417" s="322" t="s">
        <v>840</v>
      </c>
      <c r="I417" s="324" t="s">
        <v>840</v>
      </c>
      <c r="J417" t="s">
        <v>840</v>
      </c>
      <c r="K417" s="323" t="s">
        <v>1064</v>
      </c>
      <c r="L417" s="323" t="s">
        <v>2246</v>
      </c>
      <c r="O417" s="323" t="s">
        <v>840</v>
      </c>
      <c r="P417" s="323"/>
      <c r="Q417">
        <v>3</v>
      </c>
      <c r="R417">
        <v>51</v>
      </c>
      <c r="S417" t="s">
        <v>982</v>
      </c>
      <c r="U417" t="str">
        <f t="shared" si="12"/>
        <v>##</v>
      </c>
      <c r="V417" t="str">
        <f t="shared" si="13"/>
        <v>$$$</v>
      </c>
    </row>
    <row r="418" spans="1:22" hidden="1">
      <c r="A418">
        <v>414</v>
      </c>
      <c r="C418" t="s">
        <v>840</v>
      </c>
      <c r="F418"/>
      <c r="G418"/>
      <c r="H418" s="322" t="s">
        <v>840</v>
      </c>
      <c r="I418" s="324" t="s">
        <v>840</v>
      </c>
      <c r="J418" t="s">
        <v>840</v>
      </c>
      <c r="K418" s="323"/>
      <c r="L418" s="323"/>
      <c r="O418" s="323" t="s">
        <v>840</v>
      </c>
      <c r="P418" s="323"/>
      <c r="U418" t="str">
        <f t="shared" si="12"/>
        <v>##</v>
      </c>
      <c r="V418" t="str">
        <f t="shared" si="13"/>
        <v>$$$</v>
      </c>
    </row>
    <row r="419" spans="1:22" hidden="1">
      <c r="A419">
        <v>415</v>
      </c>
      <c r="C419" t="s">
        <v>840</v>
      </c>
      <c r="F419"/>
      <c r="G419"/>
      <c r="H419" s="322" t="s">
        <v>840</v>
      </c>
      <c r="I419" s="324" t="s">
        <v>840</v>
      </c>
      <c r="J419" t="s">
        <v>840</v>
      </c>
      <c r="K419" s="323"/>
      <c r="L419" s="323"/>
      <c r="O419" s="323" t="s">
        <v>840</v>
      </c>
      <c r="P419" s="323"/>
      <c r="U419" t="str">
        <f t="shared" si="12"/>
        <v>##</v>
      </c>
      <c r="V419" t="str">
        <f t="shared" si="13"/>
        <v>$$$</v>
      </c>
    </row>
    <row r="420" spans="1:22">
      <c r="A420">
        <v>416</v>
      </c>
      <c r="C420">
        <v>24501740</v>
      </c>
      <c r="D420">
        <v>24</v>
      </c>
      <c r="E420">
        <v>50</v>
      </c>
      <c r="F420">
        <v>1740</v>
      </c>
      <c r="G420"/>
      <c r="H420" s="322">
        <v>45592</v>
      </c>
      <c r="I420" s="326">
        <v>45592</v>
      </c>
      <c r="J420">
        <v>60</v>
      </c>
      <c r="K420" s="323" t="s">
        <v>2247</v>
      </c>
      <c r="L420" s="323" t="s">
        <v>2248</v>
      </c>
      <c r="M420" s="323">
        <v>262020</v>
      </c>
      <c r="N420" s="129">
        <v>2</v>
      </c>
      <c r="O420" s="323" t="s">
        <v>847</v>
      </c>
      <c r="P420" s="323" t="s">
        <v>2120</v>
      </c>
      <c r="U420" t="str">
        <f t="shared" si="12"/>
        <v/>
      </c>
      <c r="V420" t="str">
        <f t="shared" si="13"/>
        <v/>
      </c>
    </row>
    <row r="421" spans="1:22" hidden="1">
      <c r="A421">
        <v>417</v>
      </c>
      <c r="C421" t="s">
        <v>840</v>
      </c>
      <c r="F421"/>
      <c r="G421"/>
      <c r="H421" s="322" t="s">
        <v>840</v>
      </c>
      <c r="I421" s="326" t="s">
        <v>840</v>
      </c>
      <c r="J421" t="s">
        <v>840</v>
      </c>
      <c r="K421" s="323"/>
      <c r="L421" s="323"/>
      <c r="M421" s="323"/>
      <c r="O421" s="323" t="s">
        <v>840</v>
      </c>
      <c r="P421" s="323"/>
      <c r="U421" t="str">
        <f t="shared" si="12"/>
        <v>##</v>
      </c>
      <c r="V421" t="str">
        <f t="shared" si="13"/>
        <v>$$$</v>
      </c>
    </row>
    <row r="422" spans="1:22" hidden="1">
      <c r="A422">
        <v>418</v>
      </c>
      <c r="C422" t="s">
        <v>840</v>
      </c>
      <c r="F422"/>
      <c r="G422"/>
      <c r="H422" s="322" t="s">
        <v>840</v>
      </c>
      <c r="I422" s="326" t="s">
        <v>840</v>
      </c>
      <c r="J422" t="s">
        <v>840</v>
      </c>
      <c r="K422" s="323"/>
      <c r="L422" s="323"/>
      <c r="M422" s="323"/>
      <c r="O422" s="323" t="s">
        <v>840</v>
      </c>
      <c r="P422" s="323"/>
      <c r="U422" t="str">
        <f t="shared" si="12"/>
        <v>##</v>
      </c>
      <c r="V422" t="str">
        <f t="shared" si="13"/>
        <v>$$$</v>
      </c>
    </row>
    <row r="423" spans="1:22" hidden="1">
      <c r="A423">
        <v>419</v>
      </c>
      <c r="C423" t="s">
        <v>840</v>
      </c>
      <c r="F423"/>
      <c r="G423"/>
      <c r="H423" s="322" t="s">
        <v>840</v>
      </c>
      <c r="I423" s="326" t="s">
        <v>840</v>
      </c>
      <c r="J423" t="s">
        <v>840</v>
      </c>
      <c r="K423" s="325"/>
      <c r="L423" s="325"/>
      <c r="M423" s="323"/>
      <c r="O423" s="323" t="s">
        <v>840</v>
      </c>
      <c r="P423" s="323"/>
      <c r="U423" t="str">
        <f t="shared" si="12"/>
        <v>##</v>
      </c>
      <c r="V423" t="str">
        <f t="shared" si="13"/>
        <v>$$$</v>
      </c>
    </row>
    <row r="424" spans="1:22" hidden="1">
      <c r="A424">
        <v>420</v>
      </c>
      <c r="C424" t="s">
        <v>840</v>
      </c>
      <c r="F424"/>
      <c r="G424"/>
      <c r="H424" s="322" t="s">
        <v>840</v>
      </c>
      <c r="I424" s="326" t="s">
        <v>840</v>
      </c>
      <c r="J424" t="s">
        <v>840</v>
      </c>
      <c r="K424" s="323"/>
      <c r="L424" s="323"/>
      <c r="M424" s="323"/>
      <c r="O424" s="323" t="s">
        <v>840</v>
      </c>
      <c r="P424" s="323"/>
      <c r="U424" t="str">
        <f t="shared" si="12"/>
        <v>##</v>
      </c>
      <c r="V424" t="str">
        <f t="shared" si="13"/>
        <v>$$$</v>
      </c>
    </row>
    <row r="425" spans="1:22" hidden="1">
      <c r="A425">
        <v>421</v>
      </c>
      <c r="B425">
        <v>303</v>
      </c>
      <c r="C425">
        <v>24501703</v>
      </c>
      <c r="D425">
        <v>24</v>
      </c>
      <c r="E425">
        <v>50</v>
      </c>
      <c r="F425">
        <v>1703</v>
      </c>
      <c r="G425"/>
      <c r="H425" s="322">
        <v>45510</v>
      </c>
      <c r="I425" s="326">
        <v>45510</v>
      </c>
      <c r="J425" t="s">
        <v>840</v>
      </c>
      <c r="K425" s="323" t="s">
        <v>2249</v>
      </c>
      <c r="L425" s="323" t="s">
        <v>983</v>
      </c>
      <c r="M425" s="323"/>
      <c r="O425" s="323" t="s">
        <v>840</v>
      </c>
      <c r="P425" s="323"/>
      <c r="Q425">
        <v>5</v>
      </c>
      <c r="R425">
        <v>57</v>
      </c>
      <c r="S425" t="s">
        <v>984</v>
      </c>
      <c r="U425" t="str">
        <f t="shared" si="12"/>
        <v/>
      </c>
      <c r="V425" t="str">
        <f t="shared" si="13"/>
        <v/>
      </c>
    </row>
    <row r="426" spans="1:22" hidden="1">
      <c r="A426">
        <v>422</v>
      </c>
      <c r="B426">
        <v>304</v>
      </c>
      <c r="C426">
        <v>24501703</v>
      </c>
      <c r="D426">
        <v>24</v>
      </c>
      <c r="E426">
        <v>50</v>
      </c>
      <c r="F426">
        <v>1703</v>
      </c>
      <c r="G426"/>
      <c r="H426" s="322">
        <v>45511</v>
      </c>
      <c r="I426" s="326">
        <v>45511</v>
      </c>
      <c r="J426" t="s">
        <v>840</v>
      </c>
      <c r="K426" s="129" t="s">
        <v>2249</v>
      </c>
      <c r="L426" s="129" t="s">
        <v>983</v>
      </c>
      <c r="O426" s="323" t="s">
        <v>840</v>
      </c>
      <c r="P426" s="323"/>
      <c r="Q426">
        <v>5</v>
      </c>
      <c r="R426">
        <v>57</v>
      </c>
      <c r="S426" t="s">
        <v>984</v>
      </c>
      <c r="U426" t="str">
        <f t="shared" si="12"/>
        <v>##</v>
      </c>
      <c r="V426" t="str">
        <f t="shared" si="13"/>
        <v/>
      </c>
    </row>
    <row r="427" spans="1:22" hidden="1">
      <c r="A427">
        <v>423</v>
      </c>
      <c r="C427">
        <v>24501707</v>
      </c>
      <c r="D427">
        <v>24</v>
      </c>
      <c r="E427">
        <v>50</v>
      </c>
      <c r="F427">
        <v>1707</v>
      </c>
      <c r="G427"/>
      <c r="H427" s="322">
        <v>45627</v>
      </c>
      <c r="I427" s="324">
        <v>45627</v>
      </c>
      <c r="J427" t="s">
        <v>840</v>
      </c>
      <c r="K427" s="325" t="s">
        <v>2250</v>
      </c>
      <c r="L427" s="325" t="s">
        <v>2251</v>
      </c>
      <c r="M427" s="323"/>
      <c r="O427" s="323" t="s">
        <v>840</v>
      </c>
      <c r="P427" s="323"/>
      <c r="U427" t="str">
        <f t="shared" si="12"/>
        <v/>
      </c>
      <c r="V427" t="str">
        <f t="shared" si="13"/>
        <v/>
      </c>
    </row>
    <row r="428" spans="1:22">
      <c r="A428">
        <v>424</v>
      </c>
      <c r="B428">
        <v>251</v>
      </c>
      <c r="C428">
        <v>24500176</v>
      </c>
      <c r="D428">
        <v>24</v>
      </c>
      <c r="E428">
        <v>50</v>
      </c>
      <c r="F428">
        <v>176</v>
      </c>
      <c r="G428"/>
      <c r="H428" s="322">
        <v>45479</v>
      </c>
      <c r="I428" s="326">
        <v>45479</v>
      </c>
      <c r="J428">
        <v>70</v>
      </c>
      <c r="K428" s="323" t="s">
        <v>2252</v>
      </c>
      <c r="L428" s="323" t="s">
        <v>934</v>
      </c>
      <c r="M428" s="323">
        <v>262030</v>
      </c>
      <c r="N428" s="129">
        <v>3</v>
      </c>
      <c r="O428" s="323" t="s">
        <v>850</v>
      </c>
      <c r="P428" s="323" t="s">
        <v>2003</v>
      </c>
      <c r="Q428">
        <v>5</v>
      </c>
      <c r="R428">
        <v>56</v>
      </c>
      <c r="S428" t="s">
        <v>935</v>
      </c>
      <c r="U428" t="str">
        <f t="shared" si="12"/>
        <v/>
      </c>
      <c r="V428" t="str">
        <f t="shared" si="13"/>
        <v/>
      </c>
    </row>
    <row r="429" spans="1:22" hidden="1">
      <c r="A429">
        <v>425</v>
      </c>
      <c r="B429">
        <v>252</v>
      </c>
      <c r="C429">
        <v>24500176</v>
      </c>
      <c r="D429">
        <v>24</v>
      </c>
      <c r="E429">
        <v>50</v>
      </c>
      <c r="F429">
        <v>176</v>
      </c>
      <c r="G429"/>
      <c r="H429" s="322">
        <v>45480</v>
      </c>
      <c r="I429" s="326">
        <v>45480</v>
      </c>
      <c r="J429">
        <v>70</v>
      </c>
      <c r="K429" s="323" t="s">
        <v>2252</v>
      </c>
      <c r="L429" s="323" t="s">
        <v>934</v>
      </c>
      <c r="M429" s="323">
        <v>262030</v>
      </c>
      <c r="N429" s="129">
        <v>3</v>
      </c>
      <c r="O429" s="323" t="s">
        <v>850</v>
      </c>
      <c r="P429" s="323" t="s">
        <v>2003</v>
      </c>
      <c r="Q429">
        <v>5</v>
      </c>
      <c r="R429">
        <v>56</v>
      </c>
      <c r="S429" t="s">
        <v>935</v>
      </c>
      <c r="U429" t="str">
        <f t="shared" si="12"/>
        <v>##</v>
      </c>
      <c r="V429" t="str">
        <f t="shared" si="13"/>
        <v/>
      </c>
    </row>
    <row r="430" spans="1:22" hidden="1">
      <c r="A430">
        <v>426</v>
      </c>
      <c r="C430" t="s">
        <v>840</v>
      </c>
      <c r="F430"/>
      <c r="G430"/>
      <c r="H430" s="322" t="s">
        <v>840</v>
      </c>
      <c r="I430" s="326" t="s">
        <v>840</v>
      </c>
      <c r="J430" t="s">
        <v>840</v>
      </c>
      <c r="K430" s="325"/>
      <c r="L430" s="325"/>
      <c r="M430" s="323"/>
      <c r="O430" s="323" t="s">
        <v>840</v>
      </c>
      <c r="P430" s="323"/>
      <c r="U430" t="str">
        <f t="shared" si="12"/>
        <v>##</v>
      </c>
      <c r="V430" t="str">
        <f t="shared" si="13"/>
        <v>$$$</v>
      </c>
    </row>
    <row r="431" spans="1:22" hidden="1">
      <c r="A431">
        <v>427</v>
      </c>
      <c r="B431">
        <v>309</v>
      </c>
      <c r="C431" t="s">
        <v>840</v>
      </c>
      <c r="F431"/>
      <c r="G431"/>
      <c r="H431" s="322" t="s">
        <v>840</v>
      </c>
      <c r="I431" s="324" t="s">
        <v>840</v>
      </c>
      <c r="J431" s="322" t="s">
        <v>840</v>
      </c>
      <c r="K431" s="325" t="s">
        <v>987</v>
      </c>
      <c r="L431" s="325" t="s">
        <v>987</v>
      </c>
      <c r="M431" s="323"/>
      <c r="O431" s="323" t="s">
        <v>840</v>
      </c>
      <c r="P431" s="323"/>
      <c r="Q431">
        <v>5</v>
      </c>
      <c r="R431">
        <v>56</v>
      </c>
      <c r="S431" t="s">
        <v>935</v>
      </c>
      <c r="U431" t="str">
        <f t="shared" si="12"/>
        <v>##</v>
      </c>
      <c r="V431" t="str">
        <f t="shared" si="13"/>
        <v>$$$</v>
      </c>
    </row>
    <row r="432" spans="1:22" hidden="1">
      <c r="A432">
        <v>428</v>
      </c>
      <c r="B432">
        <v>310</v>
      </c>
      <c r="C432" t="s">
        <v>840</v>
      </c>
      <c r="F432"/>
      <c r="G432"/>
      <c r="H432" s="322" t="s">
        <v>840</v>
      </c>
      <c r="I432" s="324" t="s">
        <v>840</v>
      </c>
      <c r="J432" t="s">
        <v>840</v>
      </c>
      <c r="K432" s="325" t="s">
        <v>987</v>
      </c>
      <c r="L432" s="325" t="s">
        <v>987</v>
      </c>
      <c r="M432" s="323"/>
      <c r="O432" s="323" t="s">
        <v>840</v>
      </c>
      <c r="P432" s="323"/>
      <c r="Q432">
        <v>5</v>
      </c>
      <c r="R432">
        <v>56</v>
      </c>
      <c r="S432" t="s">
        <v>935</v>
      </c>
      <c r="U432" t="str">
        <f t="shared" si="12"/>
        <v>##</v>
      </c>
      <c r="V432" t="str">
        <f t="shared" si="13"/>
        <v>$$$</v>
      </c>
    </row>
    <row r="433" spans="1:22" hidden="1">
      <c r="A433">
        <v>429</v>
      </c>
      <c r="B433">
        <v>311</v>
      </c>
      <c r="C433" t="s">
        <v>840</v>
      </c>
      <c r="F433"/>
      <c r="G433"/>
      <c r="H433" s="322" t="s">
        <v>840</v>
      </c>
      <c r="I433" s="324" t="s">
        <v>840</v>
      </c>
      <c r="J433" t="s">
        <v>840</v>
      </c>
      <c r="K433" s="129" t="s">
        <v>987</v>
      </c>
      <c r="L433" s="129" t="s">
        <v>987</v>
      </c>
      <c r="O433" s="323" t="s">
        <v>840</v>
      </c>
      <c r="P433" s="323"/>
      <c r="Q433">
        <v>5</v>
      </c>
      <c r="R433">
        <v>56</v>
      </c>
      <c r="S433" t="s">
        <v>935</v>
      </c>
      <c r="U433" t="str">
        <f t="shared" si="12"/>
        <v>##</v>
      </c>
      <c r="V433" t="str">
        <f t="shared" si="13"/>
        <v>$$$</v>
      </c>
    </row>
    <row r="434" spans="1:22" hidden="1">
      <c r="A434">
        <v>430</v>
      </c>
      <c r="B434">
        <v>312</v>
      </c>
      <c r="C434" t="s">
        <v>840</v>
      </c>
      <c r="F434"/>
      <c r="G434"/>
      <c r="H434" s="322" t="s">
        <v>840</v>
      </c>
      <c r="I434" s="326" t="s">
        <v>840</v>
      </c>
      <c r="J434" t="s">
        <v>840</v>
      </c>
      <c r="K434" s="323" t="s">
        <v>987</v>
      </c>
      <c r="L434" s="323" t="s">
        <v>987</v>
      </c>
      <c r="M434" s="323"/>
      <c r="O434" s="323" t="s">
        <v>840</v>
      </c>
      <c r="P434" s="323"/>
      <c r="Q434">
        <v>5</v>
      </c>
      <c r="R434">
        <v>56</v>
      </c>
      <c r="S434" t="s">
        <v>935</v>
      </c>
      <c r="U434" t="str">
        <f t="shared" si="12"/>
        <v>##</v>
      </c>
      <c r="V434" t="str">
        <f t="shared" si="13"/>
        <v>$$$</v>
      </c>
    </row>
    <row r="435" spans="1:22" hidden="1">
      <c r="A435">
        <v>431</v>
      </c>
      <c r="B435">
        <v>254</v>
      </c>
      <c r="C435">
        <v>25500001</v>
      </c>
      <c r="D435">
        <v>25</v>
      </c>
      <c r="E435">
        <v>50</v>
      </c>
      <c r="F435">
        <v>1</v>
      </c>
      <c r="G435"/>
      <c r="H435" s="322">
        <v>45669</v>
      </c>
      <c r="I435" s="326">
        <v>45669</v>
      </c>
      <c r="J435" t="s">
        <v>840</v>
      </c>
      <c r="K435" s="325" t="s">
        <v>2253</v>
      </c>
      <c r="L435" s="325" t="s">
        <v>2254</v>
      </c>
      <c r="M435" s="323">
        <v>261010</v>
      </c>
      <c r="N435" s="129">
        <v>1</v>
      </c>
      <c r="O435" s="323" t="s">
        <v>1824</v>
      </c>
      <c r="P435" s="323" t="s">
        <v>1980</v>
      </c>
      <c r="Q435">
        <v>1</v>
      </c>
      <c r="R435">
        <v>31</v>
      </c>
      <c r="S435" t="s">
        <v>936</v>
      </c>
      <c r="U435" t="str">
        <f t="shared" si="12"/>
        <v/>
      </c>
      <c r="V435" t="str">
        <f t="shared" si="13"/>
        <v/>
      </c>
    </row>
    <row r="436" spans="1:22" hidden="1">
      <c r="A436">
        <v>432</v>
      </c>
      <c r="C436" t="s">
        <v>840</v>
      </c>
      <c r="F436"/>
      <c r="G436"/>
      <c r="H436" s="322" t="s">
        <v>840</v>
      </c>
      <c r="I436" s="326" t="s">
        <v>840</v>
      </c>
      <c r="J436" t="s">
        <v>840</v>
      </c>
      <c r="K436" s="325"/>
      <c r="L436" s="325"/>
      <c r="M436" s="323"/>
      <c r="O436" s="323" t="s">
        <v>840</v>
      </c>
      <c r="P436" s="323"/>
      <c r="U436" t="str">
        <f t="shared" si="12"/>
        <v>##</v>
      </c>
      <c r="V436" t="str">
        <f t="shared" si="13"/>
        <v>$$$</v>
      </c>
    </row>
    <row r="437" spans="1:22" hidden="1">
      <c r="A437">
        <v>433</v>
      </c>
      <c r="C437" t="s">
        <v>840</v>
      </c>
      <c r="F437"/>
      <c r="G437"/>
      <c r="H437" s="322" t="s">
        <v>840</v>
      </c>
      <c r="I437" s="326" t="s">
        <v>840</v>
      </c>
      <c r="J437" t="s">
        <v>840</v>
      </c>
      <c r="K437" s="323"/>
      <c r="L437" s="323"/>
      <c r="M437" s="323"/>
      <c r="O437" s="323" t="s">
        <v>840</v>
      </c>
      <c r="P437" s="323"/>
      <c r="U437" t="str">
        <f t="shared" si="12"/>
        <v>##</v>
      </c>
      <c r="V437" t="str">
        <f t="shared" si="13"/>
        <v>$$$</v>
      </c>
    </row>
    <row r="438" spans="1:22" hidden="1">
      <c r="A438">
        <v>434</v>
      </c>
      <c r="C438" t="s">
        <v>840</v>
      </c>
      <c r="F438"/>
      <c r="G438"/>
      <c r="H438" s="322" t="s">
        <v>840</v>
      </c>
      <c r="I438" s="326" t="s">
        <v>840</v>
      </c>
      <c r="J438" t="s">
        <v>840</v>
      </c>
      <c r="K438" s="325"/>
      <c r="L438" s="323"/>
      <c r="M438" s="323"/>
      <c r="O438" s="323" t="s">
        <v>840</v>
      </c>
      <c r="P438" s="323"/>
      <c r="U438" t="str">
        <f t="shared" si="12"/>
        <v>##</v>
      </c>
      <c r="V438" t="str">
        <f t="shared" si="13"/>
        <v>$$$</v>
      </c>
    </row>
    <row r="439" spans="1:22" hidden="1">
      <c r="A439">
        <v>435</v>
      </c>
      <c r="C439" t="s">
        <v>840</v>
      </c>
      <c r="F439"/>
      <c r="G439"/>
      <c r="H439" s="322" t="s">
        <v>840</v>
      </c>
      <c r="I439" s="324" t="s">
        <v>840</v>
      </c>
      <c r="J439" t="s">
        <v>840</v>
      </c>
      <c r="K439" s="323"/>
      <c r="L439" s="323"/>
      <c r="O439" s="323" t="s">
        <v>840</v>
      </c>
      <c r="P439" s="323"/>
      <c r="U439" t="str">
        <f t="shared" si="12"/>
        <v>##</v>
      </c>
      <c r="V439" t="str">
        <f t="shared" si="13"/>
        <v>$$$</v>
      </c>
    </row>
    <row r="440" spans="1:22" hidden="1">
      <c r="A440">
        <v>436</v>
      </c>
      <c r="C440" t="s">
        <v>840</v>
      </c>
      <c r="F440"/>
      <c r="G440"/>
      <c r="H440" s="322" t="s">
        <v>840</v>
      </c>
      <c r="I440" s="324" t="s">
        <v>840</v>
      </c>
      <c r="J440" t="s">
        <v>840</v>
      </c>
      <c r="K440" s="323"/>
      <c r="L440" s="323"/>
      <c r="M440" s="323"/>
      <c r="O440" s="323" t="s">
        <v>840</v>
      </c>
      <c r="P440" s="323"/>
      <c r="U440" t="str">
        <f t="shared" si="12"/>
        <v>##</v>
      </c>
      <c r="V440" t="str">
        <f t="shared" si="13"/>
        <v>$$$</v>
      </c>
    </row>
    <row r="441" spans="1:22" hidden="1">
      <c r="A441">
        <v>437</v>
      </c>
      <c r="C441" t="s">
        <v>840</v>
      </c>
      <c r="F441"/>
      <c r="G441"/>
      <c r="H441" s="322" t="s">
        <v>840</v>
      </c>
      <c r="I441" s="324" t="s">
        <v>840</v>
      </c>
      <c r="J441" t="s">
        <v>840</v>
      </c>
      <c r="K441" s="323"/>
      <c r="L441" s="323"/>
      <c r="O441" s="323" t="s">
        <v>840</v>
      </c>
      <c r="P441" s="323"/>
      <c r="U441" t="str">
        <f t="shared" si="12"/>
        <v>##</v>
      </c>
      <c r="V441" t="str">
        <f t="shared" si="13"/>
        <v>$$$</v>
      </c>
    </row>
    <row r="442" spans="1:22" hidden="1">
      <c r="A442">
        <v>438</v>
      </c>
      <c r="C442" t="s">
        <v>840</v>
      </c>
      <c r="F442"/>
      <c r="G442"/>
      <c r="H442" s="322" t="s">
        <v>840</v>
      </c>
      <c r="I442" s="324" t="s">
        <v>840</v>
      </c>
      <c r="J442" t="s">
        <v>840</v>
      </c>
      <c r="O442" s="323" t="s">
        <v>840</v>
      </c>
      <c r="P442" s="323"/>
      <c r="U442" t="str">
        <f t="shared" si="12"/>
        <v>##</v>
      </c>
      <c r="V442" t="str">
        <f t="shared" si="13"/>
        <v>$$$</v>
      </c>
    </row>
    <row r="443" spans="1:22" hidden="1">
      <c r="A443">
        <v>439</v>
      </c>
      <c r="C443" t="s">
        <v>840</v>
      </c>
      <c r="F443"/>
      <c r="G443"/>
      <c r="H443" s="322" t="s">
        <v>840</v>
      </c>
      <c r="I443" s="324" t="s">
        <v>840</v>
      </c>
      <c r="J443" t="s">
        <v>840</v>
      </c>
      <c r="K443" s="323"/>
      <c r="L443" s="323"/>
      <c r="O443" s="323" t="s">
        <v>840</v>
      </c>
      <c r="P443" s="323"/>
      <c r="U443" t="str">
        <f t="shared" si="12"/>
        <v>##</v>
      </c>
      <c r="V443" t="str">
        <f t="shared" si="13"/>
        <v>$$$</v>
      </c>
    </row>
    <row r="444" spans="1:22" hidden="1">
      <c r="A444">
        <v>440</v>
      </c>
      <c r="C444" t="s">
        <v>840</v>
      </c>
      <c r="F444"/>
      <c r="G444"/>
      <c r="H444" s="322" t="s">
        <v>840</v>
      </c>
      <c r="I444" s="324" t="s">
        <v>840</v>
      </c>
      <c r="J444" t="s">
        <v>840</v>
      </c>
      <c r="K444" s="323"/>
      <c r="L444" s="323"/>
      <c r="O444" s="323" t="s">
        <v>840</v>
      </c>
      <c r="P444" s="323"/>
      <c r="U444" t="str">
        <f t="shared" si="12"/>
        <v>##</v>
      </c>
      <c r="V444" t="str">
        <f t="shared" si="13"/>
        <v>$$$</v>
      </c>
    </row>
    <row r="445" spans="1:22" hidden="1">
      <c r="A445">
        <v>441</v>
      </c>
      <c r="C445" t="s">
        <v>840</v>
      </c>
      <c r="F445"/>
      <c r="G445"/>
      <c r="H445" s="322" t="s">
        <v>840</v>
      </c>
      <c r="I445" s="324" t="s">
        <v>840</v>
      </c>
      <c r="J445" t="s">
        <v>840</v>
      </c>
      <c r="K445" s="323"/>
      <c r="L445" s="323"/>
      <c r="O445" s="323" t="s">
        <v>840</v>
      </c>
      <c r="P445" s="323"/>
      <c r="U445" t="str">
        <f t="shared" si="12"/>
        <v>##</v>
      </c>
      <c r="V445" t="str">
        <f t="shared" si="13"/>
        <v>$$$</v>
      </c>
    </row>
    <row r="446" spans="1:22" hidden="1">
      <c r="A446">
        <v>442</v>
      </c>
      <c r="B446">
        <v>319</v>
      </c>
      <c r="C446" t="s">
        <v>840</v>
      </c>
      <c r="F446"/>
      <c r="G446"/>
      <c r="H446" s="322" t="s">
        <v>840</v>
      </c>
      <c r="I446" s="324" t="s">
        <v>840</v>
      </c>
      <c r="J446" t="s">
        <v>840</v>
      </c>
      <c r="K446" s="323" t="s">
        <v>2255</v>
      </c>
      <c r="L446" s="323" t="s">
        <v>2255</v>
      </c>
      <c r="O446" s="323" t="s">
        <v>840</v>
      </c>
      <c r="P446" s="323" t="s">
        <v>840</v>
      </c>
      <c r="Q446">
        <v>2</v>
      </c>
      <c r="R446">
        <v>41</v>
      </c>
      <c r="S446" t="s">
        <v>992</v>
      </c>
      <c r="U446" t="str">
        <f t="shared" si="12"/>
        <v>##</v>
      </c>
      <c r="V446" t="str">
        <f t="shared" si="13"/>
        <v>$$$</v>
      </c>
    </row>
    <row r="447" spans="1:22" hidden="1">
      <c r="A447">
        <v>443</v>
      </c>
      <c r="B447">
        <v>320</v>
      </c>
      <c r="C447" t="s">
        <v>840</v>
      </c>
      <c r="F447"/>
      <c r="G447"/>
      <c r="H447" s="322" t="s">
        <v>840</v>
      </c>
      <c r="I447" s="324" t="s">
        <v>840</v>
      </c>
      <c r="J447" t="s">
        <v>840</v>
      </c>
      <c r="K447" s="323" t="s">
        <v>2255</v>
      </c>
      <c r="L447" s="323" t="s">
        <v>2255</v>
      </c>
      <c r="O447" s="323" t="s">
        <v>840</v>
      </c>
      <c r="P447" s="323" t="s">
        <v>840</v>
      </c>
      <c r="Q447">
        <v>2</v>
      </c>
      <c r="R447">
        <v>41</v>
      </c>
      <c r="S447" t="s">
        <v>992</v>
      </c>
      <c r="U447" t="str">
        <f t="shared" si="12"/>
        <v>##</v>
      </c>
      <c r="V447" t="str">
        <f t="shared" si="13"/>
        <v>$$$</v>
      </c>
    </row>
    <row r="448" spans="1:22" hidden="1">
      <c r="A448">
        <v>444</v>
      </c>
      <c r="B448">
        <v>321</v>
      </c>
      <c r="C448" t="s">
        <v>840</v>
      </c>
      <c r="F448"/>
      <c r="G448"/>
      <c r="H448" s="322" t="s">
        <v>840</v>
      </c>
      <c r="I448" s="324" t="s">
        <v>840</v>
      </c>
      <c r="J448" t="s">
        <v>840</v>
      </c>
      <c r="K448" s="325" t="s">
        <v>2255</v>
      </c>
      <c r="L448" s="325" t="s">
        <v>2255</v>
      </c>
      <c r="O448" s="323" t="s">
        <v>840</v>
      </c>
      <c r="P448" s="323" t="s">
        <v>840</v>
      </c>
      <c r="Q448">
        <v>2</v>
      </c>
      <c r="R448">
        <v>41</v>
      </c>
      <c r="S448" t="s">
        <v>992</v>
      </c>
      <c r="U448" t="str">
        <f t="shared" si="12"/>
        <v>##</v>
      </c>
      <c r="V448" t="str">
        <f t="shared" si="13"/>
        <v>$$$</v>
      </c>
    </row>
    <row r="449" spans="1:22" hidden="1">
      <c r="A449">
        <v>445</v>
      </c>
      <c r="C449" t="s">
        <v>840</v>
      </c>
      <c r="F449"/>
      <c r="G449"/>
      <c r="H449" s="322" t="s">
        <v>840</v>
      </c>
      <c r="I449" s="324" t="s">
        <v>840</v>
      </c>
      <c r="J449" t="s">
        <v>840</v>
      </c>
      <c r="K449" s="323"/>
      <c r="L449" s="323"/>
      <c r="O449" s="323" t="s">
        <v>840</v>
      </c>
      <c r="P449" s="323"/>
      <c r="U449" t="str">
        <f t="shared" si="12"/>
        <v>##</v>
      </c>
      <c r="V449" t="str">
        <f t="shared" si="13"/>
        <v>$$$</v>
      </c>
    </row>
    <row r="450" spans="1:22" hidden="1">
      <c r="A450">
        <v>446</v>
      </c>
      <c r="B450">
        <v>371</v>
      </c>
      <c r="C450" t="s">
        <v>840</v>
      </c>
      <c r="E450">
        <v>49</v>
      </c>
      <c r="F450"/>
      <c r="G450"/>
      <c r="H450" s="322" t="s">
        <v>840</v>
      </c>
      <c r="I450" s="324" t="s">
        <v>840</v>
      </c>
      <c r="J450" t="s">
        <v>840</v>
      </c>
      <c r="K450" s="323" t="s">
        <v>2256</v>
      </c>
      <c r="L450" s="323" t="s">
        <v>1038</v>
      </c>
      <c r="O450" s="323" t="s">
        <v>840</v>
      </c>
      <c r="P450" s="323" t="s">
        <v>153</v>
      </c>
      <c r="Q450">
        <v>2</v>
      </c>
      <c r="R450">
        <v>41</v>
      </c>
      <c r="S450" t="s">
        <v>992</v>
      </c>
      <c r="U450" t="str">
        <f t="shared" si="12"/>
        <v>##</v>
      </c>
      <c r="V450" t="str">
        <f t="shared" si="13"/>
        <v>$$$</v>
      </c>
    </row>
    <row r="451" spans="1:22" hidden="1">
      <c r="A451">
        <v>447</v>
      </c>
      <c r="B451">
        <v>372</v>
      </c>
      <c r="C451" t="s">
        <v>840</v>
      </c>
      <c r="E451">
        <v>49</v>
      </c>
      <c r="F451"/>
      <c r="G451"/>
      <c r="H451" s="322" t="s">
        <v>840</v>
      </c>
      <c r="I451" s="326" t="s">
        <v>840</v>
      </c>
      <c r="J451" t="s">
        <v>840</v>
      </c>
      <c r="K451" s="325" t="s">
        <v>2256</v>
      </c>
      <c r="L451" s="325" t="s">
        <v>1038</v>
      </c>
      <c r="M451" s="323"/>
      <c r="O451" s="323" t="s">
        <v>840</v>
      </c>
      <c r="P451" s="323" t="s">
        <v>153</v>
      </c>
      <c r="Q451">
        <v>2</v>
      </c>
      <c r="R451">
        <v>41</v>
      </c>
      <c r="S451" t="s">
        <v>992</v>
      </c>
      <c r="U451" t="str">
        <f t="shared" si="12"/>
        <v>##</v>
      </c>
      <c r="V451" t="str">
        <f t="shared" si="13"/>
        <v>$$$</v>
      </c>
    </row>
    <row r="452" spans="1:22" hidden="1">
      <c r="A452">
        <v>448</v>
      </c>
      <c r="B452">
        <v>373</v>
      </c>
      <c r="C452" t="s">
        <v>840</v>
      </c>
      <c r="E452">
        <v>49</v>
      </c>
      <c r="F452"/>
      <c r="G452"/>
      <c r="H452" s="322" t="s">
        <v>840</v>
      </c>
      <c r="I452" s="324" t="s">
        <v>840</v>
      </c>
      <c r="J452" t="s">
        <v>840</v>
      </c>
      <c r="K452" s="129" t="s">
        <v>2256</v>
      </c>
      <c r="L452" s="129" t="s">
        <v>1038</v>
      </c>
      <c r="O452" s="323" t="s">
        <v>840</v>
      </c>
      <c r="P452" s="323" t="s">
        <v>153</v>
      </c>
      <c r="Q452">
        <v>2</v>
      </c>
      <c r="R452">
        <v>41</v>
      </c>
      <c r="S452" t="s">
        <v>992</v>
      </c>
      <c r="U452" t="str">
        <f t="shared" si="12"/>
        <v>##</v>
      </c>
      <c r="V452" t="str">
        <f t="shared" si="13"/>
        <v>$$$</v>
      </c>
    </row>
    <row r="453" spans="1:22" hidden="1">
      <c r="A453">
        <v>449</v>
      </c>
      <c r="B453">
        <v>374</v>
      </c>
      <c r="C453" t="s">
        <v>840</v>
      </c>
      <c r="F453"/>
      <c r="G453"/>
      <c r="H453" s="322" t="s">
        <v>840</v>
      </c>
      <c r="I453" s="324" t="s">
        <v>840</v>
      </c>
      <c r="J453" t="s">
        <v>840</v>
      </c>
      <c r="K453" s="323" t="s">
        <v>1039</v>
      </c>
      <c r="L453" s="323" t="s">
        <v>1039</v>
      </c>
      <c r="O453" s="323" t="s">
        <v>840</v>
      </c>
      <c r="P453" s="323" t="s">
        <v>970</v>
      </c>
      <c r="Q453">
        <v>2</v>
      </c>
      <c r="R453">
        <v>41</v>
      </c>
      <c r="S453" t="s">
        <v>992</v>
      </c>
      <c r="U453" t="str">
        <f t="shared" si="12"/>
        <v>##</v>
      </c>
      <c r="V453" t="str">
        <f t="shared" si="13"/>
        <v>$$$</v>
      </c>
    </row>
    <row r="454" spans="1:22" hidden="1">
      <c r="A454">
        <v>450</v>
      </c>
      <c r="C454" t="s">
        <v>840</v>
      </c>
      <c r="F454"/>
      <c r="G454"/>
      <c r="H454" s="322" t="s">
        <v>840</v>
      </c>
      <c r="I454" s="324" t="s">
        <v>840</v>
      </c>
      <c r="J454" t="s">
        <v>840</v>
      </c>
      <c r="K454" s="323"/>
      <c r="L454" s="323"/>
      <c r="O454" s="323" t="s">
        <v>840</v>
      </c>
      <c r="P454" s="323"/>
      <c r="U454" t="str">
        <f t="shared" ref="U454:U517" si="14">IF(C454="","##",IF(C454=C453,"##",""))</f>
        <v>##</v>
      </c>
      <c r="V454" t="str">
        <f t="shared" ref="V454:V517" si="15">IF(C454="","$$$","")</f>
        <v>$$$</v>
      </c>
    </row>
    <row r="455" spans="1:22" hidden="1">
      <c r="A455">
        <v>451</v>
      </c>
      <c r="B455">
        <v>467</v>
      </c>
      <c r="C455" t="s">
        <v>840</v>
      </c>
      <c r="F455"/>
      <c r="G455"/>
      <c r="H455" s="322" t="s">
        <v>840</v>
      </c>
      <c r="I455" s="324" t="s">
        <v>840</v>
      </c>
      <c r="J455" t="s">
        <v>840</v>
      </c>
      <c r="K455" s="323" t="s">
        <v>2257</v>
      </c>
      <c r="L455" s="323" t="s">
        <v>2257</v>
      </c>
      <c r="O455" s="323" t="s">
        <v>840</v>
      </c>
      <c r="P455" s="323" t="s">
        <v>2258</v>
      </c>
      <c r="Q455">
        <v>2</v>
      </c>
      <c r="R455">
        <v>41</v>
      </c>
      <c r="S455" t="s">
        <v>992</v>
      </c>
      <c r="U455" t="str">
        <f t="shared" si="14"/>
        <v>##</v>
      </c>
      <c r="V455" t="str">
        <f t="shared" si="15"/>
        <v>$$$</v>
      </c>
    </row>
    <row r="456" spans="1:22" hidden="1">
      <c r="A456">
        <v>452</v>
      </c>
      <c r="B456">
        <v>468</v>
      </c>
      <c r="C456" t="s">
        <v>840</v>
      </c>
      <c r="F456"/>
      <c r="G456"/>
      <c r="H456" s="322" t="s">
        <v>840</v>
      </c>
      <c r="I456" s="324" t="s">
        <v>840</v>
      </c>
      <c r="J456" t="s">
        <v>840</v>
      </c>
      <c r="K456" s="323" t="s">
        <v>2257</v>
      </c>
      <c r="L456" s="323" t="s">
        <v>2257</v>
      </c>
      <c r="O456" s="323" t="s">
        <v>840</v>
      </c>
      <c r="P456" s="323" t="s">
        <v>2258</v>
      </c>
      <c r="Q456">
        <v>2</v>
      </c>
      <c r="R456">
        <v>41</v>
      </c>
      <c r="S456" t="s">
        <v>992</v>
      </c>
      <c r="U456" t="str">
        <f t="shared" si="14"/>
        <v>##</v>
      </c>
      <c r="V456" t="str">
        <f t="shared" si="15"/>
        <v>$$$</v>
      </c>
    </row>
    <row r="457" spans="1:22" hidden="1">
      <c r="A457">
        <v>453</v>
      </c>
      <c r="B457">
        <v>469</v>
      </c>
      <c r="C457" t="s">
        <v>840</v>
      </c>
      <c r="F457"/>
      <c r="G457"/>
      <c r="H457" s="322" t="s">
        <v>840</v>
      </c>
      <c r="I457" s="324" t="s">
        <v>840</v>
      </c>
      <c r="J457" t="s">
        <v>840</v>
      </c>
      <c r="K457" s="323" t="s">
        <v>2257</v>
      </c>
      <c r="L457" s="323" t="s">
        <v>2257</v>
      </c>
      <c r="O457" s="323" t="s">
        <v>840</v>
      </c>
      <c r="P457" s="323" t="s">
        <v>2258</v>
      </c>
      <c r="Q457">
        <v>2</v>
      </c>
      <c r="R457">
        <v>41</v>
      </c>
      <c r="S457" t="s">
        <v>992</v>
      </c>
      <c r="U457" t="str">
        <f t="shared" si="14"/>
        <v>##</v>
      </c>
      <c r="V457" t="str">
        <f t="shared" si="15"/>
        <v>$$$</v>
      </c>
    </row>
    <row r="458" spans="1:22" hidden="1">
      <c r="A458">
        <v>454</v>
      </c>
      <c r="C458" t="s">
        <v>840</v>
      </c>
      <c r="F458"/>
      <c r="G458"/>
      <c r="H458" s="322" t="s">
        <v>840</v>
      </c>
      <c r="I458" s="324" t="s">
        <v>840</v>
      </c>
      <c r="J458" t="s">
        <v>840</v>
      </c>
      <c r="K458" s="323"/>
      <c r="L458" s="323"/>
      <c r="O458" s="323" t="s">
        <v>840</v>
      </c>
      <c r="P458" s="323"/>
      <c r="U458" t="str">
        <f t="shared" si="14"/>
        <v>##</v>
      </c>
      <c r="V458" t="str">
        <f t="shared" si="15"/>
        <v>$$$</v>
      </c>
    </row>
    <row r="459" spans="1:22" hidden="1">
      <c r="A459">
        <v>455</v>
      </c>
      <c r="C459" t="s">
        <v>840</v>
      </c>
      <c r="F459"/>
      <c r="G459"/>
      <c r="H459" s="322" t="s">
        <v>840</v>
      </c>
      <c r="I459" s="324" t="s">
        <v>840</v>
      </c>
      <c r="J459" t="s">
        <v>840</v>
      </c>
      <c r="K459" s="323"/>
      <c r="L459" s="323"/>
      <c r="O459" s="323" t="s">
        <v>840</v>
      </c>
      <c r="P459" s="323"/>
      <c r="U459" t="str">
        <f t="shared" si="14"/>
        <v>##</v>
      </c>
      <c r="V459" t="str">
        <f t="shared" si="15"/>
        <v>$$$</v>
      </c>
    </row>
    <row r="460" spans="1:22" hidden="1">
      <c r="A460">
        <v>456</v>
      </c>
      <c r="C460" t="s">
        <v>840</v>
      </c>
      <c r="F460"/>
      <c r="G460"/>
      <c r="H460" s="322" t="s">
        <v>840</v>
      </c>
      <c r="I460" s="324" t="s">
        <v>840</v>
      </c>
      <c r="J460" t="s">
        <v>840</v>
      </c>
      <c r="K460" s="323"/>
      <c r="L460" s="323"/>
      <c r="O460" s="323" t="s">
        <v>840</v>
      </c>
      <c r="P460" s="323"/>
      <c r="U460" t="str">
        <f t="shared" si="14"/>
        <v>##</v>
      </c>
      <c r="V460" t="str">
        <f t="shared" si="15"/>
        <v>$$$</v>
      </c>
    </row>
    <row r="461" spans="1:22" hidden="1">
      <c r="A461">
        <v>457</v>
      </c>
      <c r="C461" t="s">
        <v>840</v>
      </c>
      <c r="F461"/>
      <c r="G461"/>
      <c r="H461" s="322" t="s">
        <v>840</v>
      </c>
      <c r="I461" s="324" t="s">
        <v>840</v>
      </c>
      <c r="J461" t="s">
        <v>840</v>
      </c>
      <c r="K461" s="323"/>
      <c r="L461" s="323"/>
      <c r="O461" s="323" t="s">
        <v>840</v>
      </c>
      <c r="P461" s="323"/>
      <c r="U461" t="str">
        <f t="shared" si="14"/>
        <v>##</v>
      </c>
      <c r="V461" t="str">
        <f t="shared" si="15"/>
        <v>$$$</v>
      </c>
    </row>
    <row r="462" spans="1:22" hidden="1">
      <c r="A462">
        <v>458</v>
      </c>
      <c r="B462">
        <v>445</v>
      </c>
      <c r="C462" t="s">
        <v>840</v>
      </c>
      <c r="F462"/>
      <c r="G462"/>
      <c r="H462" s="322" t="s">
        <v>840</v>
      </c>
      <c r="I462" s="324" t="s">
        <v>840</v>
      </c>
      <c r="J462" t="s">
        <v>840</v>
      </c>
      <c r="K462" s="323" t="s">
        <v>2259</v>
      </c>
      <c r="L462" s="323" t="s">
        <v>2260</v>
      </c>
      <c r="O462" s="323" t="s">
        <v>840</v>
      </c>
      <c r="P462" s="323" t="s">
        <v>2261</v>
      </c>
      <c r="Q462">
        <v>2</v>
      </c>
      <c r="R462">
        <v>41</v>
      </c>
      <c r="S462" t="s">
        <v>992</v>
      </c>
      <c r="U462" t="str">
        <f t="shared" si="14"/>
        <v>##</v>
      </c>
      <c r="V462" t="str">
        <f t="shared" si="15"/>
        <v>$$$</v>
      </c>
    </row>
    <row r="463" spans="1:22" hidden="1">
      <c r="A463">
        <v>459</v>
      </c>
      <c r="B463">
        <v>448</v>
      </c>
      <c r="C463" t="s">
        <v>840</v>
      </c>
      <c r="F463"/>
      <c r="G463"/>
      <c r="H463" s="322" t="s">
        <v>840</v>
      </c>
      <c r="I463" s="324" t="s">
        <v>840</v>
      </c>
      <c r="J463" t="s">
        <v>840</v>
      </c>
      <c r="K463" s="323" t="s">
        <v>1095</v>
      </c>
      <c r="L463" s="323" t="s">
        <v>1096</v>
      </c>
      <c r="O463" s="323" t="s">
        <v>840</v>
      </c>
      <c r="P463" s="323" t="s">
        <v>1097</v>
      </c>
      <c r="Q463">
        <v>2</v>
      </c>
      <c r="R463">
        <v>41</v>
      </c>
      <c r="S463" t="s">
        <v>992</v>
      </c>
      <c r="U463" t="str">
        <f t="shared" si="14"/>
        <v>##</v>
      </c>
      <c r="V463" t="str">
        <f t="shared" si="15"/>
        <v>$$$</v>
      </c>
    </row>
    <row r="464" spans="1:22" hidden="1">
      <c r="A464">
        <v>460</v>
      </c>
      <c r="C464" t="s">
        <v>840</v>
      </c>
      <c r="F464"/>
      <c r="G464"/>
      <c r="H464" s="322" t="s">
        <v>840</v>
      </c>
      <c r="I464" s="324" t="s">
        <v>840</v>
      </c>
      <c r="J464" t="s">
        <v>840</v>
      </c>
      <c r="K464" s="323"/>
      <c r="L464" s="323"/>
      <c r="O464" s="323" t="s">
        <v>840</v>
      </c>
      <c r="P464" s="323"/>
      <c r="U464" t="str">
        <f t="shared" si="14"/>
        <v>##</v>
      </c>
      <c r="V464" t="str">
        <f t="shared" si="15"/>
        <v>$$$</v>
      </c>
    </row>
    <row r="465" spans="1:22" hidden="1">
      <c r="A465">
        <v>461</v>
      </c>
      <c r="C465" t="s">
        <v>840</v>
      </c>
      <c r="F465"/>
      <c r="G465"/>
      <c r="H465" s="322" t="s">
        <v>840</v>
      </c>
      <c r="I465" s="324" t="s">
        <v>840</v>
      </c>
      <c r="J465" t="s">
        <v>840</v>
      </c>
      <c r="K465" s="323"/>
      <c r="L465" s="323"/>
      <c r="O465" s="323" t="s">
        <v>840</v>
      </c>
      <c r="P465" s="323"/>
      <c r="U465" t="str">
        <f t="shared" si="14"/>
        <v>##</v>
      </c>
      <c r="V465" t="str">
        <f t="shared" si="15"/>
        <v>$$$</v>
      </c>
    </row>
    <row r="466" spans="1:22" hidden="1">
      <c r="A466">
        <v>462</v>
      </c>
      <c r="B466">
        <v>316</v>
      </c>
      <c r="C466" t="s">
        <v>840</v>
      </c>
      <c r="F466"/>
      <c r="G466"/>
      <c r="H466" s="322" t="s">
        <v>840</v>
      </c>
      <c r="I466" s="324" t="s">
        <v>840</v>
      </c>
      <c r="J466" t="s">
        <v>840</v>
      </c>
      <c r="K466" s="323" t="s">
        <v>989</v>
      </c>
      <c r="L466" s="323" t="s">
        <v>989</v>
      </c>
      <c r="O466" s="323" t="s">
        <v>840</v>
      </c>
      <c r="P466" s="323" t="s">
        <v>840</v>
      </c>
      <c r="Q466">
        <v>1</v>
      </c>
      <c r="R466">
        <v>32</v>
      </c>
      <c r="S466" t="s">
        <v>990</v>
      </c>
      <c r="U466" t="str">
        <f t="shared" si="14"/>
        <v>##</v>
      </c>
      <c r="V466" t="str">
        <f t="shared" si="15"/>
        <v>$$$</v>
      </c>
    </row>
    <row r="467" spans="1:22" hidden="1">
      <c r="A467">
        <v>463</v>
      </c>
      <c r="B467">
        <v>317</v>
      </c>
      <c r="C467" t="s">
        <v>840</v>
      </c>
      <c r="F467"/>
      <c r="G467"/>
      <c r="H467" s="322" t="s">
        <v>840</v>
      </c>
      <c r="I467" s="324" t="s">
        <v>840</v>
      </c>
      <c r="J467" t="s">
        <v>840</v>
      </c>
      <c r="K467" s="323" t="s">
        <v>989</v>
      </c>
      <c r="L467" s="323" t="s">
        <v>989</v>
      </c>
      <c r="O467" s="323" t="s">
        <v>840</v>
      </c>
      <c r="P467" s="323" t="s">
        <v>840</v>
      </c>
      <c r="Q467">
        <v>1</v>
      </c>
      <c r="R467">
        <v>32</v>
      </c>
      <c r="S467" t="s">
        <v>990</v>
      </c>
      <c r="U467" t="str">
        <f t="shared" si="14"/>
        <v>##</v>
      </c>
      <c r="V467" t="str">
        <f t="shared" si="15"/>
        <v>$$$</v>
      </c>
    </row>
    <row r="468" spans="1:22" hidden="1">
      <c r="A468">
        <v>464</v>
      </c>
      <c r="C468" t="s">
        <v>840</v>
      </c>
      <c r="F468"/>
      <c r="G468"/>
      <c r="H468" s="322" t="s">
        <v>840</v>
      </c>
      <c r="I468" s="324" t="s">
        <v>840</v>
      </c>
      <c r="J468" t="s">
        <v>840</v>
      </c>
      <c r="K468" s="323"/>
      <c r="L468" s="323"/>
      <c r="O468" s="323" t="s">
        <v>840</v>
      </c>
      <c r="P468" s="323"/>
      <c r="U468" t="str">
        <f t="shared" si="14"/>
        <v>##</v>
      </c>
      <c r="V468" t="str">
        <f t="shared" si="15"/>
        <v>$$$</v>
      </c>
    </row>
    <row r="469" spans="1:22" hidden="1">
      <c r="A469">
        <v>465</v>
      </c>
      <c r="C469" t="s">
        <v>840</v>
      </c>
      <c r="F469"/>
      <c r="G469"/>
      <c r="H469" s="322" t="s">
        <v>840</v>
      </c>
      <c r="I469" s="324" t="s">
        <v>840</v>
      </c>
      <c r="J469" t="s">
        <v>840</v>
      </c>
      <c r="K469" s="323"/>
      <c r="L469" s="323"/>
      <c r="O469" s="323" t="s">
        <v>840</v>
      </c>
      <c r="P469" s="323"/>
      <c r="U469" t="str">
        <f t="shared" si="14"/>
        <v>##</v>
      </c>
      <c r="V469" t="str">
        <f t="shared" si="15"/>
        <v>$$$</v>
      </c>
    </row>
    <row r="470" spans="1:22" hidden="1">
      <c r="A470">
        <v>466</v>
      </c>
      <c r="C470" t="s">
        <v>840</v>
      </c>
      <c r="F470"/>
      <c r="G470"/>
      <c r="H470" s="322" t="s">
        <v>840</v>
      </c>
      <c r="I470" s="324" t="s">
        <v>840</v>
      </c>
      <c r="J470" t="s">
        <v>840</v>
      </c>
      <c r="K470" s="323"/>
      <c r="L470" s="323"/>
      <c r="O470" s="323" t="s">
        <v>840</v>
      </c>
      <c r="P470" s="323"/>
      <c r="U470" t="str">
        <f t="shared" si="14"/>
        <v>##</v>
      </c>
      <c r="V470" t="str">
        <f t="shared" si="15"/>
        <v>$$$</v>
      </c>
    </row>
    <row r="471" spans="1:22" hidden="1">
      <c r="A471">
        <v>467</v>
      </c>
      <c r="C471" t="s">
        <v>840</v>
      </c>
      <c r="F471"/>
      <c r="G471"/>
      <c r="H471" s="322" t="s">
        <v>840</v>
      </c>
      <c r="I471" s="324" t="s">
        <v>840</v>
      </c>
      <c r="J471" t="s">
        <v>840</v>
      </c>
      <c r="K471" s="323"/>
      <c r="L471" s="323"/>
      <c r="O471" s="323" t="s">
        <v>840</v>
      </c>
      <c r="P471" s="323"/>
      <c r="U471" t="str">
        <f t="shared" si="14"/>
        <v>##</v>
      </c>
      <c r="V471" t="str">
        <f t="shared" si="15"/>
        <v>$$$</v>
      </c>
    </row>
    <row r="472" spans="1:22" hidden="1">
      <c r="A472">
        <v>468</v>
      </c>
      <c r="C472" t="s">
        <v>840</v>
      </c>
      <c r="F472"/>
      <c r="G472"/>
      <c r="H472" s="322" t="s">
        <v>840</v>
      </c>
      <c r="I472" s="324" t="s">
        <v>840</v>
      </c>
      <c r="J472" t="s">
        <v>840</v>
      </c>
      <c r="K472" s="323"/>
      <c r="L472" s="323"/>
      <c r="O472" s="323" t="s">
        <v>840</v>
      </c>
      <c r="P472" s="323"/>
      <c r="U472" t="str">
        <f t="shared" si="14"/>
        <v>##</v>
      </c>
      <c r="V472" t="str">
        <f t="shared" si="15"/>
        <v>$$$</v>
      </c>
    </row>
    <row r="473" spans="1:22" hidden="1">
      <c r="A473">
        <v>469</v>
      </c>
      <c r="C473" t="s">
        <v>840</v>
      </c>
      <c r="F473"/>
      <c r="G473"/>
      <c r="H473" s="322" t="s">
        <v>840</v>
      </c>
      <c r="I473" s="324" t="s">
        <v>840</v>
      </c>
      <c r="J473" t="s">
        <v>840</v>
      </c>
      <c r="K473" s="323"/>
      <c r="L473" s="323"/>
      <c r="O473" s="323" t="s">
        <v>840</v>
      </c>
      <c r="P473" s="323"/>
      <c r="U473" t="str">
        <f t="shared" si="14"/>
        <v>##</v>
      </c>
      <c r="V473" t="str">
        <f t="shared" si="15"/>
        <v>$$$</v>
      </c>
    </row>
    <row r="474" spans="1:22" hidden="1">
      <c r="A474">
        <v>470</v>
      </c>
      <c r="C474" t="s">
        <v>840</v>
      </c>
      <c r="F474"/>
      <c r="G474"/>
      <c r="H474" s="322" t="s">
        <v>840</v>
      </c>
      <c r="I474" s="324" t="s">
        <v>840</v>
      </c>
      <c r="J474" t="s">
        <v>840</v>
      </c>
      <c r="K474" s="323"/>
      <c r="L474" s="323"/>
      <c r="O474" s="323" t="s">
        <v>840</v>
      </c>
      <c r="P474" s="323"/>
      <c r="U474" t="str">
        <f t="shared" si="14"/>
        <v>##</v>
      </c>
      <c r="V474" t="str">
        <f t="shared" si="15"/>
        <v>$$$</v>
      </c>
    </row>
    <row r="475" spans="1:22" hidden="1">
      <c r="A475">
        <v>471</v>
      </c>
      <c r="C475" t="s">
        <v>840</v>
      </c>
      <c r="F475"/>
      <c r="G475"/>
      <c r="H475" s="322" t="s">
        <v>840</v>
      </c>
      <c r="I475" s="324" t="s">
        <v>840</v>
      </c>
      <c r="J475" t="s">
        <v>840</v>
      </c>
      <c r="K475" s="323"/>
      <c r="L475" s="323"/>
      <c r="O475" s="323" t="s">
        <v>840</v>
      </c>
      <c r="P475" s="323"/>
      <c r="U475" t="str">
        <f t="shared" si="14"/>
        <v>##</v>
      </c>
      <c r="V475" t="str">
        <f t="shared" si="15"/>
        <v>$$$</v>
      </c>
    </row>
    <row r="476" spans="1:22" hidden="1">
      <c r="A476">
        <v>472</v>
      </c>
      <c r="C476" t="s">
        <v>840</v>
      </c>
      <c r="F476"/>
      <c r="G476"/>
      <c r="H476" s="322" t="s">
        <v>840</v>
      </c>
      <c r="I476" s="324" t="s">
        <v>840</v>
      </c>
      <c r="J476" t="s">
        <v>840</v>
      </c>
      <c r="K476" s="323"/>
      <c r="L476" s="323"/>
      <c r="O476" s="323" t="s">
        <v>840</v>
      </c>
      <c r="P476" s="323"/>
      <c r="U476" t="str">
        <f t="shared" si="14"/>
        <v>##</v>
      </c>
      <c r="V476" t="str">
        <f t="shared" si="15"/>
        <v>$$$</v>
      </c>
    </row>
    <row r="477" spans="1:22" hidden="1">
      <c r="A477">
        <v>473</v>
      </c>
      <c r="C477" t="s">
        <v>840</v>
      </c>
      <c r="F477"/>
      <c r="G477"/>
      <c r="H477" s="322" t="s">
        <v>840</v>
      </c>
      <c r="I477" s="324" t="s">
        <v>840</v>
      </c>
      <c r="J477" t="s">
        <v>840</v>
      </c>
      <c r="K477" s="323"/>
      <c r="L477" s="323"/>
      <c r="O477" s="323" t="s">
        <v>840</v>
      </c>
      <c r="P477" s="323"/>
      <c r="U477" t="str">
        <f t="shared" si="14"/>
        <v>##</v>
      </c>
      <c r="V477" t="str">
        <f t="shared" si="15"/>
        <v>$$$</v>
      </c>
    </row>
    <row r="478" spans="1:22" hidden="1">
      <c r="A478">
        <v>474</v>
      </c>
      <c r="C478" t="s">
        <v>840</v>
      </c>
      <c r="F478"/>
      <c r="G478"/>
      <c r="H478" s="322" t="s">
        <v>840</v>
      </c>
      <c r="I478" s="324" t="s">
        <v>840</v>
      </c>
      <c r="J478" t="s">
        <v>840</v>
      </c>
      <c r="K478" s="323"/>
      <c r="L478" s="323"/>
      <c r="O478" s="323" t="s">
        <v>840</v>
      </c>
      <c r="P478" s="323"/>
      <c r="U478" t="str">
        <f t="shared" si="14"/>
        <v>##</v>
      </c>
      <c r="V478" t="str">
        <f t="shared" si="15"/>
        <v>$$$</v>
      </c>
    </row>
    <row r="479" spans="1:22" hidden="1">
      <c r="A479">
        <v>475</v>
      </c>
      <c r="C479" t="s">
        <v>840</v>
      </c>
      <c r="F479"/>
      <c r="G479"/>
      <c r="H479" s="322" t="s">
        <v>840</v>
      </c>
      <c r="I479" s="324" t="s">
        <v>840</v>
      </c>
      <c r="J479" t="s">
        <v>840</v>
      </c>
      <c r="K479" s="323"/>
      <c r="L479" s="323"/>
      <c r="O479" s="323" t="s">
        <v>840</v>
      </c>
      <c r="P479" s="323"/>
      <c r="U479" t="str">
        <f t="shared" si="14"/>
        <v>##</v>
      </c>
      <c r="V479" t="str">
        <f t="shared" si="15"/>
        <v>$$$</v>
      </c>
    </row>
    <row r="480" spans="1:22" hidden="1">
      <c r="A480">
        <v>476</v>
      </c>
      <c r="C480" t="s">
        <v>840</v>
      </c>
      <c r="F480"/>
      <c r="G480"/>
      <c r="H480" s="322" t="s">
        <v>840</v>
      </c>
      <c r="I480" s="324" t="s">
        <v>840</v>
      </c>
      <c r="J480" t="s">
        <v>840</v>
      </c>
      <c r="K480" s="323"/>
      <c r="L480" s="323"/>
      <c r="O480" s="323" t="s">
        <v>840</v>
      </c>
      <c r="P480" s="323"/>
      <c r="U480" t="str">
        <f t="shared" si="14"/>
        <v>##</v>
      </c>
      <c r="V480" t="str">
        <f t="shared" si="15"/>
        <v>$$$</v>
      </c>
    </row>
    <row r="481" spans="1:22" hidden="1">
      <c r="A481">
        <v>477</v>
      </c>
      <c r="C481" t="s">
        <v>840</v>
      </c>
      <c r="F481"/>
      <c r="G481"/>
      <c r="H481" s="322" t="s">
        <v>840</v>
      </c>
      <c r="I481" s="324" t="s">
        <v>840</v>
      </c>
      <c r="J481" t="s">
        <v>840</v>
      </c>
      <c r="K481" s="323"/>
      <c r="L481" s="323"/>
      <c r="O481" s="323" t="s">
        <v>840</v>
      </c>
      <c r="P481" s="323"/>
      <c r="U481" t="str">
        <f t="shared" si="14"/>
        <v>##</v>
      </c>
      <c r="V481" t="str">
        <f t="shared" si="15"/>
        <v>$$$</v>
      </c>
    </row>
    <row r="482" spans="1:22" hidden="1">
      <c r="A482">
        <v>478</v>
      </c>
      <c r="C482" t="s">
        <v>840</v>
      </c>
      <c r="F482"/>
      <c r="G482"/>
      <c r="H482" s="322" t="s">
        <v>840</v>
      </c>
      <c r="I482" s="324" t="s">
        <v>840</v>
      </c>
      <c r="J482" t="s">
        <v>840</v>
      </c>
      <c r="K482" s="323"/>
      <c r="L482" s="323"/>
      <c r="O482" s="323" t="s">
        <v>840</v>
      </c>
      <c r="P482" s="323"/>
      <c r="U482" t="str">
        <f t="shared" si="14"/>
        <v>##</v>
      </c>
      <c r="V482" t="str">
        <f t="shared" si="15"/>
        <v>$$$</v>
      </c>
    </row>
    <row r="483" spans="1:22" hidden="1">
      <c r="A483">
        <v>479</v>
      </c>
      <c r="C483" t="s">
        <v>840</v>
      </c>
      <c r="F483"/>
      <c r="G483"/>
      <c r="H483" s="322" t="s">
        <v>840</v>
      </c>
      <c r="I483" s="324" t="s">
        <v>840</v>
      </c>
      <c r="J483" t="s">
        <v>840</v>
      </c>
      <c r="K483" s="323"/>
      <c r="L483" s="323"/>
      <c r="O483" s="323" t="s">
        <v>840</v>
      </c>
      <c r="P483" s="323"/>
      <c r="U483" t="str">
        <f t="shared" si="14"/>
        <v>##</v>
      </c>
      <c r="V483" t="str">
        <f t="shared" si="15"/>
        <v>$$$</v>
      </c>
    </row>
    <row r="484" spans="1:22" hidden="1">
      <c r="A484">
        <v>480</v>
      </c>
      <c r="C484" t="s">
        <v>840</v>
      </c>
      <c r="F484"/>
      <c r="G484"/>
      <c r="H484" s="322" t="s">
        <v>840</v>
      </c>
      <c r="I484" s="324" t="s">
        <v>840</v>
      </c>
      <c r="J484" t="s">
        <v>840</v>
      </c>
      <c r="K484" s="323"/>
      <c r="L484" s="323"/>
      <c r="O484" s="323" t="s">
        <v>840</v>
      </c>
      <c r="P484" s="323"/>
      <c r="U484" t="str">
        <f t="shared" si="14"/>
        <v>##</v>
      </c>
      <c r="V484" t="str">
        <f t="shared" si="15"/>
        <v>$$$</v>
      </c>
    </row>
    <row r="485" spans="1:22" hidden="1">
      <c r="A485">
        <v>481</v>
      </c>
      <c r="C485" t="s">
        <v>840</v>
      </c>
      <c r="F485"/>
      <c r="G485"/>
      <c r="H485" s="322" t="s">
        <v>840</v>
      </c>
      <c r="I485" s="324" t="s">
        <v>840</v>
      </c>
      <c r="J485" t="s">
        <v>840</v>
      </c>
      <c r="K485" s="323"/>
      <c r="L485" s="323"/>
      <c r="O485" s="323" t="s">
        <v>840</v>
      </c>
      <c r="P485" s="323"/>
      <c r="U485" t="str">
        <f t="shared" si="14"/>
        <v>##</v>
      </c>
      <c r="V485" t="str">
        <f t="shared" si="15"/>
        <v>$$$</v>
      </c>
    </row>
    <row r="486" spans="1:22" hidden="1">
      <c r="A486">
        <v>482</v>
      </c>
      <c r="B486">
        <v>255</v>
      </c>
      <c r="C486" t="s">
        <v>840</v>
      </c>
      <c r="F486"/>
      <c r="G486"/>
      <c r="H486" s="322" t="s">
        <v>840</v>
      </c>
      <c r="I486" s="324" t="s">
        <v>840</v>
      </c>
      <c r="J486" t="s">
        <v>840</v>
      </c>
      <c r="K486" s="323"/>
      <c r="L486" s="323"/>
      <c r="O486" s="323" t="s">
        <v>840</v>
      </c>
      <c r="P486" s="323"/>
      <c r="U486" t="str">
        <f t="shared" si="14"/>
        <v>##</v>
      </c>
      <c r="V486" t="str">
        <f t="shared" si="15"/>
        <v>$$$</v>
      </c>
    </row>
    <row r="487" spans="1:22" hidden="1">
      <c r="A487">
        <v>483</v>
      </c>
      <c r="B487">
        <v>353</v>
      </c>
      <c r="C487" t="s">
        <v>840</v>
      </c>
      <c r="F487"/>
      <c r="G487"/>
      <c r="H487" s="322" t="s">
        <v>840</v>
      </c>
      <c r="I487" s="324" t="s">
        <v>840</v>
      </c>
      <c r="J487" t="s">
        <v>840</v>
      </c>
      <c r="K487" s="323" t="s">
        <v>1013</v>
      </c>
      <c r="L487" s="323" t="s">
        <v>1013</v>
      </c>
      <c r="O487" s="323" t="s">
        <v>840</v>
      </c>
      <c r="P487" s="323"/>
      <c r="Q487">
        <v>1</v>
      </c>
      <c r="R487">
        <v>31</v>
      </c>
      <c r="S487" t="s">
        <v>936</v>
      </c>
      <c r="U487" t="str">
        <f t="shared" si="14"/>
        <v>##</v>
      </c>
      <c r="V487" t="str">
        <f t="shared" si="15"/>
        <v>$$$</v>
      </c>
    </row>
    <row r="488" spans="1:22" hidden="1">
      <c r="A488">
        <v>484</v>
      </c>
      <c r="B488">
        <v>354</v>
      </c>
      <c r="C488" t="s">
        <v>840</v>
      </c>
      <c r="F488"/>
      <c r="G488"/>
      <c r="H488" s="322" t="s">
        <v>840</v>
      </c>
      <c r="I488" s="324" t="s">
        <v>840</v>
      </c>
      <c r="J488" t="s">
        <v>840</v>
      </c>
      <c r="K488" s="323" t="s">
        <v>1013</v>
      </c>
      <c r="L488" s="323" t="s">
        <v>1013</v>
      </c>
      <c r="O488" s="323" t="s">
        <v>840</v>
      </c>
      <c r="P488" s="323"/>
      <c r="Q488">
        <v>1</v>
      </c>
      <c r="R488">
        <v>31</v>
      </c>
      <c r="S488" t="s">
        <v>936</v>
      </c>
      <c r="U488" t="str">
        <f t="shared" si="14"/>
        <v>##</v>
      </c>
      <c r="V488" t="str">
        <f t="shared" si="15"/>
        <v>$$$</v>
      </c>
    </row>
    <row r="489" spans="1:22" hidden="1">
      <c r="A489">
        <v>485</v>
      </c>
      <c r="B489">
        <v>355</v>
      </c>
      <c r="C489" t="s">
        <v>840</v>
      </c>
      <c r="F489"/>
      <c r="G489"/>
      <c r="H489" s="322" t="s">
        <v>840</v>
      </c>
      <c r="I489" s="324" t="s">
        <v>840</v>
      </c>
      <c r="J489" t="s">
        <v>840</v>
      </c>
      <c r="K489" s="323" t="s">
        <v>1013</v>
      </c>
      <c r="L489" s="323" t="s">
        <v>1013</v>
      </c>
      <c r="O489" s="323" t="s">
        <v>840</v>
      </c>
      <c r="P489" s="323"/>
      <c r="Q489">
        <v>1</v>
      </c>
      <c r="R489">
        <v>31</v>
      </c>
      <c r="S489" t="s">
        <v>936</v>
      </c>
      <c r="U489" t="str">
        <f t="shared" si="14"/>
        <v>##</v>
      </c>
      <c r="V489" t="str">
        <f t="shared" si="15"/>
        <v>$$$</v>
      </c>
    </row>
    <row r="490" spans="1:22" hidden="1">
      <c r="A490">
        <v>486</v>
      </c>
      <c r="B490">
        <v>356</v>
      </c>
      <c r="C490" t="s">
        <v>840</v>
      </c>
      <c r="F490"/>
      <c r="G490"/>
      <c r="H490" s="322" t="s">
        <v>840</v>
      </c>
      <c r="I490" s="324" t="s">
        <v>840</v>
      </c>
      <c r="J490" t="s">
        <v>840</v>
      </c>
      <c r="K490" s="323" t="s">
        <v>1013</v>
      </c>
      <c r="L490" s="323" t="s">
        <v>1013</v>
      </c>
      <c r="O490" s="323" t="s">
        <v>840</v>
      </c>
      <c r="P490" s="323"/>
      <c r="Q490">
        <v>1</v>
      </c>
      <c r="R490">
        <v>31</v>
      </c>
      <c r="S490" t="s">
        <v>936</v>
      </c>
      <c r="U490" t="str">
        <f t="shared" si="14"/>
        <v>##</v>
      </c>
      <c r="V490" t="str">
        <f t="shared" si="15"/>
        <v>$$$</v>
      </c>
    </row>
    <row r="491" spans="1:22" hidden="1">
      <c r="A491">
        <v>487</v>
      </c>
      <c r="B491">
        <v>357</v>
      </c>
      <c r="C491" t="s">
        <v>840</v>
      </c>
      <c r="F491"/>
      <c r="G491"/>
      <c r="H491" s="322" t="s">
        <v>840</v>
      </c>
      <c r="I491" s="324" t="s">
        <v>840</v>
      </c>
      <c r="J491" t="s">
        <v>840</v>
      </c>
      <c r="K491" s="323" t="s">
        <v>1013</v>
      </c>
      <c r="L491" s="323" t="s">
        <v>1013</v>
      </c>
      <c r="O491" s="323" t="s">
        <v>840</v>
      </c>
      <c r="P491" s="323"/>
      <c r="Q491">
        <v>1</v>
      </c>
      <c r="R491">
        <v>31</v>
      </c>
      <c r="S491" t="s">
        <v>936</v>
      </c>
      <c r="U491" t="str">
        <f t="shared" si="14"/>
        <v>##</v>
      </c>
      <c r="V491" t="str">
        <f t="shared" si="15"/>
        <v>$$$</v>
      </c>
    </row>
    <row r="492" spans="1:22" hidden="1">
      <c r="A492">
        <v>488</v>
      </c>
      <c r="C492" t="s">
        <v>840</v>
      </c>
      <c r="F492"/>
      <c r="G492"/>
      <c r="H492" s="322" t="s">
        <v>840</v>
      </c>
      <c r="I492" s="324" t="s">
        <v>840</v>
      </c>
      <c r="J492" t="s">
        <v>840</v>
      </c>
      <c r="K492" s="323"/>
      <c r="L492" s="323"/>
      <c r="O492" s="323" t="s">
        <v>840</v>
      </c>
      <c r="P492" s="323"/>
      <c r="U492" t="str">
        <f t="shared" si="14"/>
        <v>##</v>
      </c>
      <c r="V492" t="str">
        <f t="shared" si="15"/>
        <v>$$$</v>
      </c>
    </row>
    <row r="493" spans="1:22" hidden="1">
      <c r="A493">
        <v>489</v>
      </c>
      <c r="C493" t="s">
        <v>840</v>
      </c>
      <c r="F493"/>
      <c r="G493"/>
      <c r="H493" s="322" t="s">
        <v>840</v>
      </c>
      <c r="I493" s="324" t="s">
        <v>840</v>
      </c>
      <c r="J493" t="s">
        <v>840</v>
      </c>
      <c r="K493" s="323"/>
      <c r="L493" s="323"/>
      <c r="O493" s="323" t="s">
        <v>840</v>
      </c>
      <c r="P493" s="323"/>
      <c r="U493" t="str">
        <f t="shared" si="14"/>
        <v>##</v>
      </c>
      <c r="V493" t="str">
        <f t="shared" si="15"/>
        <v>$$$</v>
      </c>
    </row>
    <row r="494" spans="1:22" hidden="1">
      <c r="A494">
        <v>490</v>
      </c>
      <c r="B494">
        <v>265</v>
      </c>
      <c r="C494" t="s">
        <v>840</v>
      </c>
      <c r="F494"/>
      <c r="G494"/>
      <c r="H494" s="322" t="s">
        <v>840</v>
      </c>
      <c r="I494" s="324" t="s">
        <v>840</v>
      </c>
      <c r="J494" t="s">
        <v>840</v>
      </c>
      <c r="K494" s="323" t="s">
        <v>947</v>
      </c>
      <c r="L494" s="323" t="s">
        <v>948</v>
      </c>
      <c r="O494" s="323" t="s">
        <v>840</v>
      </c>
      <c r="P494" s="323" t="s">
        <v>2262</v>
      </c>
      <c r="Q494">
        <v>1</v>
      </c>
      <c r="R494">
        <v>31</v>
      </c>
      <c r="S494" t="s">
        <v>936</v>
      </c>
      <c r="U494" t="str">
        <f t="shared" si="14"/>
        <v>##</v>
      </c>
      <c r="V494" t="str">
        <f t="shared" si="15"/>
        <v>$$$</v>
      </c>
    </row>
    <row r="495" spans="1:22" hidden="1">
      <c r="A495">
        <v>491</v>
      </c>
      <c r="B495">
        <v>266</v>
      </c>
      <c r="C495" t="s">
        <v>840</v>
      </c>
      <c r="F495"/>
      <c r="G495"/>
      <c r="H495" s="322" t="s">
        <v>840</v>
      </c>
      <c r="I495" s="324" t="s">
        <v>840</v>
      </c>
      <c r="J495" t="s">
        <v>840</v>
      </c>
      <c r="K495" s="323" t="s">
        <v>949</v>
      </c>
      <c r="L495" s="323" t="s">
        <v>950</v>
      </c>
      <c r="O495" s="323" t="s">
        <v>840</v>
      </c>
      <c r="P495" s="323" t="s">
        <v>2263</v>
      </c>
      <c r="Q495">
        <v>1</v>
      </c>
      <c r="R495">
        <v>31</v>
      </c>
      <c r="S495" t="s">
        <v>936</v>
      </c>
      <c r="U495" t="str">
        <f t="shared" si="14"/>
        <v>##</v>
      </c>
      <c r="V495" t="str">
        <f t="shared" si="15"/>
        <v>$$$</v>
      </c>
    </row>
    <row r="496" spans="1:22" hidden="1">
      <c r="A496">
        <v>492</v>
      </c>
      <c r="B496">
        <v>267</v>
      </c>
      <c r="C496" t="s">
        <v>840</v>
      </c>
      <c r="F496"/>
      <c r="G496"/>
      <c r="H496" s="322" t="s">
        <v>840</v>
      </c>
      <c r="I496" s="324" t="s">
        <v>840</v>
      </c>
      <c r="J496" t="s">
        <v>840</v>
      </c>
      <c r="K496" s="323" t="s">
        <v>951</v>
      </c>
      <c r="L496" s="323" t="s">
        <v>952</v>
      </c>
      <c r="O496" s="323" t="s">
        <v>840</v>
      </c>
      <c r="P496" s="323" t="s">
        <v>2264</v>
      </c>
      <c r="Q496">
        <v>1</v>
      </c>
      <c r="R496">
        <v>31</v>
      </c>
      <c r="S496" t="s">
        <v>936</v>
      </c>
      <c r="U496" t="str">
        <f t="shared" si="14"/>
        <v>##</v>
      </c>
      <c r="V496" t="str">
        <f t="shared" si="15"/>
        <v>$$$</v>
      </c>
    </row>
    <row r="497" spans="1:22" hidden="1">
      <c r="A497">
        <v>493</v>
      </c>
      <c r="B497">
        <v>268</v>
      </c>
      <c r="C497" t="s">
        <v>840</v>
      </c>
      <c r="F497"/>
      <c r="G497"/>
      <c r="H497" s="322" t="s">
        <v>840</v>
      </c>
      <c r="I497" s="324" t="s">
        <v>840</v>
      </c>
      <c r="J497" t="s">
        <v>840</v>
      </c>
      <c r="K497" s="323" t="s">
        <v>951</v>
      </c>
      <c r="L497" s="323" t="s">
        <v>952</v>
      </c>
      <c r="O497" s="323" t="s">
        <v>840</v>
      </c>
      <c r="P497" s="323" t="s">
        <v>2264</v>
      </c>
      <c r="Q497">
        <v>1</v>
      </c>
      <c r="R497">
        <v>31</v>
      </c>
      <c r="S497" t="s">
        <v>936</v>
      </c>
      <c r="U497" t="str">
        <f t="shared" si="14"/>
        <v>##</v>
      </c>
      <c r="V497" t="str">
        <f t="shared" si="15"/>
        <v>$$$</v>
      </c>
    </row>
    <row r="498" spans="1:22" hidden="1">
      <c r="A498">
        <v>494</v>
      </c>
      <c r="C498" t="s">
        <v>840</v>
      </c>
      <c r="F498"/>
      <c r="G498"/>
      <c r="H498" s="322" t="s">
        <v>840</v>
      </c>
      <c r="I498" s="324" t="s">
        <v>840</v>
      </c>
      <c r="J498" t="s">
        <v>840</v>
      </c>
      <c r="K498" s="323"/>
      <c r="L498" s="323"/>
      <c r="O498" s="323" t="s">
        <v>840</v>
      </c>
      <c r="P498" s="323"/>
      <c r="U498" t="str">
        <f t="shared" si="14"/>
        <v>##</v>
      </c>
      <c r="V498" t="str">
        <f t="shared" si="15"/>
        <v>$$$</v>
      </c>
    </row>
    <row r="499" spans="1:22" hidden="1">
      <c r="A499">
        <v>495</v>
      </c>
      <c r="B499">
        <v>383</v>
      </c>
      <c r="C499" t="s">
        <v>840</v>
      </c>
      <c r="F499"/>
      <c r="G499"/>
      <c r="H499" s="322" t="s">
        <v>840</v>
      </c>
      <c r="I499" s="324" t="s">
        <v>840</v>
      </c>
      <c r="J499" t="s">
        <v>840</v>
      </c>
      <c r="K499" s="323" t="s">
        <v>1051</v>
      </c>
      <c r="L499" s="323" t="s">
        <v>1051</v>
      </c>
      <c r="O499" s="323" t="s">
        <v>840</v>
      </c>
      <c r="P499" s="323"/>
      <c r="Q499">
        <v>1</v>
      </c>
      <c r="R499">
        <v>31</v>
      </c>
      <c r="S499" t="s">
        <v>936</v>
      </c>
      <c r="U499" t="str">
        <f t="shared" si="14"/>
        <v>##</v>
      </c>
      <c r="V499" t="str">
        <f t="shared" si="15"/>
        <v>$$$</v>
      </c>
    </row>
    <row r="500" spans="1:22" hidden="1">
      <c r="A500">
        <v>496</v>
      </c>
      <c r="B500">
        <v>384</v>
      </c>
      <c r="C500" t="s">
        <v>840</v>
      </c>
      <c r="F500"/>
      <c r="G500"/>
      <c r="H500" s="322" t="s">
        <v>840</v>
      </c>
      <c r="I500" s="324" t="s">
        <v>840</v>
      </c>
      <c r="J500" t="s">
        <v>840</v>
      </c>
      <c r="K500" s="323" t="s">
        <v>1051</v>
      </c>
      <c r="L500" s="323" t="s">
        <v>1051</v>
      </c>
      <c r="O500" s="323" t="s">
        <v>840</v>
      </c>
      <c r="P500" s="323"/>
      <c r="Q500">
        <v>1</v>
      </c>
      <c r="R500">
        <v>31</v>
      </c>
      <c r="S500" t="s">
        <v>936</v>
      </c>
      <c r="U500" t="str">
        <f t="shared" si="14"/>
        <v>##</v>
      </c>
      <c r="V500" t="str">
        <f t="shared" si="15"/>
        <v>$$$</v>
      </c>
    </row>
    <row r="501" spans="1:22" hidden="1">
      <c r="A501">
        <v>497</v>
      </c>
      <c r="B501">
        <v>385</v>
      </c>
      <c r="C501" t="s">
        <v>840</v>
      </c>
      <c r="F501"/>
      <c r="G501"/>
      <c r="H501" s="322" t="s">
        <v>840</v>
      </c>
      <c r="I501" s="324" t="s">
        <v>840</v>
      </c>
      <c r="J501" t="s">
        <v>840</v>
      </c>
      <c r="K501" s="323" t="s">
        <v>1051</v>
      </c>
      <c r="L501" s="323" t="s">
        <v>1051</v>
      </c>
      <c r="O501" s="323" t="s">
        <v>840</v>
      </c>
      <c r="P501" s="323"/>
      <c r="Q501">
        <v>1</v>
      </c>
      <c r="R501">
        <v>31</v>
      </c>
      <c r="S501" t="s">
        <v>936</v>
      </c>
      <c r="U501" t="str">
        <f t="shared" si="14"/>
        <v>##</v>
      </c>
      <c r="V501" t="str">
        <f t="shared" si="15"/>
        <v>$$$</v>
      </c>
    </row>
    <row r="502" spans="1:22" hidden="1">
      <c r="A502">
        <v>498</v>
      </c>
      <c r="B502">
        <v>386</v>
      </c>
      <c r="C502" t="s">
        <v>840</v>
      </c>
      <c r="F502"/>
      <c r="G502"/>
      <c r="H502" s="322" t="s">
        <v>840</v>
      </c>
      <c r="I502" s="324" t="s">
        <v>840</v>
      </c>
      <c r="J502" t="s">
        <v>840</v>
      </c>
      <c r="K502" s="323" t="s">
        <v>1051</v>
      </c>
      <c r="L502" s="323" t="s">
        <v>1051</v>
      </c>
      <c r="O502" s="323" t="s">
        <v>840</v>
      </c>
      <c r="P502" s="323"/>
      <c r="Q502">
        <v>1</v>
      </c>
      <c r="R502">
        <v>31</v>
      </c>
      <c r="S502" t="s">
        <v>936</v>
      </c>
      <c r="U502" t="str">
        <f t="shared" si="14"/>
        <v>##</v>
      </c>
      <c r="V502" t="str">
        <f t="shared" si="15"/>
        <v>$$$</v>
      </c>
    </row>
    <row r="503" spans="1:22" hidden="1">
      <c r="A503">
        <v>499</v>
      </c>
      <c r="B503">
        <v>453</v>
      </c>
      <c r="C503" t="s">
        <v>840</v>
      </c>
      <c r="F503"/>
      <c r="G503"/>
      <c r="H503" s="322" t="s">
        <v>840</v>
      </c>
      <c r="I503" s="324" t="s">
        <v>840</v>
      </c>
      <c r="J503" t="s">
        <v>840</v>
      </c>
      <c r="K503" s="323" t="s">
        <v>2265</v>
      </c>
      <c r="L503" s="323" t="s">
        <v>2265</v>
      </c>
      <c r="O503" s="323" t="s">
        <v>840</v>
      </c>
      <c r="P503" s="323"/>
      <c r="Q503">
        <v>1</v>
      </c>
      <c r="R503">
        <v>31</v>
      </c>
      <c r="S503" t="s">
        <v>936</v>
      </c>
      <c r="U503" t="str">
        <f t="shared" si="14"/>
        <v>##</v>
      </c>
      <c r="V503" t="str">
        <f t="shared" si="15"/>
        <v>$$$</v>
      </c>
    </row>
    <row r="504" spans="1:22" hidden="1">
      <c r="A504">
        <v>500</v>
      </c>
      <c r="B504">
        <v>454</v>
      </c>
      <c r="C504" t="s">
        <v>840</v>
      </c>
      <c r="F504"/>
      <c r="G504"/>
      <c r="H504" s="322" t="s">
        <v>840</v>
      </c>
      <c r="I504" s="324" t="s">
        <v>840</v>
      </c>
      <c r="J504" t="s">
        <v>840</v>
      </c>
      <c r="K504" s="323" t="s">
        <v>2265</v>
      </c>
      <c r="L504" s="323" t="s">
        <v>2265</v>
      </c>
      <c r="O504" s="323" t="s">
        <v>840</v>
      </c>
      <c r="P504" s="323"/>
      <c r="Q504">
        <v>1</v>
      </c>
      <c r="R504">
        <v>31</v>
      </c>
      <c r="S504" t="s">
        <v>936</v>
      </c>
      <c r="U504" t="str">
        <f t="shared" si="14"/>
        <v>##</v>
      </c>
      <c r="V504" t="str">
        <f t="shared" si="15"/>
        <v>$$$</v>
      </c>
    </row>
    <row r="505" spans="1:22" hidden="1">
      <c r="A505">
        <v>501</v>
      </c>
      <c r="C505" t="s">
        <v>840</v>
      </c>
      <c r="F505"/>
      <c r="G505"/>
      <c r="H505" s="322" t="s">
        <v>840</v>
      </c>
      <c r="I505" s="324" t="s">
        <v>840</v>
      </c>
      <c r="J505" t="s">
        <v>840</v>
      </c>
      <c r="K505" s="323"/>
      <c r="L505" s="323"/>
      <c r="O505" s="323" t="s">
        <v>840</v>
      </c>
      <c r="P505" s="323"/>
      <c r="U505" t="str">
        <f t="shared" si="14"/>
        <v>##</v>
      </c>
      <c r="V505" t="str">
        <f t="shared" si="15"/>
        <v>$$$</v>
      </c>
    </row>
    <row r="506" spans="1:22" hidden="1">
      <c r="A506">
        <v>502</v>
      </c>
      <c r="B506">
        <v>332</v>
      </c>
      <c r="C506" t="s">
        <v>840</v>
      </c>
      <c r="F506"/>
      <c r="G506"/>
      <c r="H506" s="322" t="s">
        <v>840</v>
      </c>
      <c r="I506" s="324" t="s">
        <v>840</v>
      </c>
      <c r="J506" t="s">
        <v>840</v>
      </c>
      <c r="K506" s="323" t="s">
        <v>2266</v>
      </c>
      <c r="L506" s="323" t="s">
        <v>2267</v>
      </c>
      <c r="O506" s="323" t="s">
        <v>840</v>
      </c>
      <c r="P506" s="323" t="s">
        <v>2263</v>
      </c>
      <c r="Q506">
        <v>3</v>
      </c>
      <c r="R506">
        <v>31</v>
      </c>
      <c r="S506" t="s">
        <v>936</v>
      </c>
      <c r="U506" t="str">
        <f t="shared" si="14"/>
        <v>##</v>
      </c>
      <c r="V506" t="str">
        <f t="shared" si="15"/>
        <v>$$$</v>
      </c>
    </row>
    <row r="507" spans="1:22" hidden="1">
      <c r="A507">
        <v>503</v>
      </c>
      <c r="B507">
        <v>333</v>
      </c>
      <c r="C507" t="s">
        <v>840</v>
      </c>
      <c r="F507"/>
      <c r="G507"/>
      <c r="H507" s="322" t="s">
        <v>840</v>
      </c>
      <c r="I507" s="324" t="s">
        <v>840</v>
      </c>
      <c r="J507" t="s">
        <v>840</v>
      </c>
      <c r="K507" s="323" t="s">
        <v>1000</v>
      </c>
      <c r="L507" s="323" t="s">
        <v>1001</v>
      </c>
      <c r="O507" s="323" t="s">
        <v>840</v>
      </c>
      <c r="P507" s="323" t="s">
        <v>2268</v>
      </c>
      <c r="Q507">
        <v>3</v>
      </c>
      <c r="R507">
        <v>31</v>
      </c>
      <c r="S507" t="s">
        <v>936</v>
      </c>
      <c r="U507" t="str">
        <f t="shared" si="14"/>
        <v>##</v>
      </c>
      <c r="V507" t="str">
        <f t="shared" si="15"/>
        <v>$$$</v>
      </c>
    </row>
    <row r="508" spans="1:22" hidden="1">
      <c r="A508">
        <v>504</v>
      </c>
      <c r="B508">
        <v>334</v>
      </c>
      <c r="C508" t="s">
        <v>840</v>
      </c>
      <c r="F508"/>
      <c r="G508"/>
      <c r="H508" s="322" t="s">
        <v>840</v>
      </c>
      <c r="I508" s="324" t="s">
        <v>840</v>
      </c>
      <c r="J508" t="s">
        <v>840</v>
      </c>
      <c r="K508" s="323" t="s">
        <v>1000</v>
      </c>
      <c r="L508" s="323" t="s">
        <v>1001</v>
      </c>
      <c r="O508" s="323" t="s">
        <v>840</v>
      </c>
      <c r="P508" s="323" t="s">
        <v>2268</v>
      </c>
      <c r="Q508">
        <v>3</v>
      </c>
      <c r="R508">
        <v>31</v>
      </c>
      <c r="S508" t="s">
        <v>936</v>
      </c>
      <c r="U508" t="str">
        <f t="shared" si="14"/>
        <v>##</v>
      </c>
      <c r="V508" t="str">
        <f t="shared" si="15"/>
        <v>$$$</v>
      </c>
    </row>
    <row r="509" spans="1:22" hidden="1">
      <c r="A509">
        <v>505</v>
      </c>
      <c r="B509">
        <v>335</v>
      </c>
      <c r="C509" t="s">
        <v>840</v>
      </c>
      <c r="F509"/>
      <c r="G509"/>
      <c r="H509" s="322" t="s">
        <v>840</v>
      </c>
      <c r="I509" s="324" t="s">
        <v>840</v>
      </c>
      <c r="J509" t="s">
        <v>840</v>
      </c>
      <c r="K509" s="323" t="s">
        <v>1000</v>
      </c>
      <c r="L509" s="323" t="s">
        <v>1001</v>
      </c>
      <c r="O509" s="323" t="s">
        <v>840</v>
      </c>
      <c r="P509" s="323" t="s">
        <v>2268</v>
      </c>
      <c r="Q509">
        <v>3</v>
      </c>
      <c r="R509">
        <v>31</v>
      </c>
      <c r="S509" t="s">
        <v>936</v>
      </c>
      <c r="U509" t="str">
        <f t="shared" si="14"/>
        <v>##</v>
      </c>
      <c r="V509" t="str">
        <f t="shared" si="15"/>
        <v>$$$</v>
      </c>
    </row>
    <row r="510" spans="1:22" hidden="1">
      <c r="A510">
        <v>506</v>
      </c>
      <c r="B510">
        <v>336</v>
      </c>
      <c r="C510" t="s">
        <v>840</v>
      </c>
      <c r="F510"/>
      <c r="G510"/>
      <c r="H510" s="322" t="s">
        <v>840</v>
      </c>
      <c r="I510" s="324" t="s">
        <v>840</v>
      </c>
      <c r="J510" t="s">
        <v>840</v>
      </c>
      <c r="K510" s="323" t="s">
        <v>2269</v>
      </c>
      <c r="L510" s="323" t="s">
        <v>2270</v>
      </c>
      <c r="O510" s="323" t="s">
        <v>840</v>
      </c>
      <c r="P510" s="323" t="s">
        <v>2271</v>
      </c>
      <c r="Q510">
        <v>3</v>
      </c>
      <c r="R510">
        <v>31</v>
      </c>
      <c r="S510" t="s">
        <v>936</v>
      </c>
      <c r="U510" t="str">
        <f t="shared" si="14"/>
        <v>##</v>
      </c>
      <c r="V510" t="str">
        <f t="shared" si="15"/>
        <v>$$$</v>
      </c>
    </row>
    <row r="511" spans="1:22" hidden="1">
      <c r="A511">
        <v>507</v>
      </c>
      <c r="B511">
        <v>337</v>
      </c>
      <c r="C511" t="s">
        <v>840</v>
      </c>
      <c r="F511"/>
      <c r="G511"/>
      <c r="H511" s="322" t="s">
        <v>840</v>
      </c>
      <c r="I511" s="324" t="s">
        <v>840</v>
      </c>
      <c r="J511" t="s">
        <v>840</v>
      </c>
      <c r="K511" s="323" t="s">
        <v>2269</v>
      </c>
      <c r="L511" s="323" t="s">
        <v>2270</v>
      </c>
      <c r="O511" s="323" t="s">
        <v>840</v>
      </c>
      <c r="P511" s="323" t="s">
        <v>2271</v>
      </c>
      <c r="Q511">
        <v>3</v>
      </c>
      <c r="R511">
        <v>31</v>
      </c>
      <c r="S511" t="s">
        <v>936</v>
      </c>
      <c r="U511" t="str">
        <f t="shared" si="14"/>
        <v>##</v>
      </c>
      <c r="V511" t="str">
        <f t="shared" si="15"/>
        <v>$$$</v>
      </c>
    </row>
    <row r="512" spans="1:22" hidden="1">
      <c r="A512">
        <v>508</v>
      </c>
      <c r="B512">
        <v>428</v>
      </c>
      <c r="C512" t="s">
        <v>840</v>
      </c>
      <c r="F512"/>
      <c r="G512"/>
      <c r="H512" s="322" t="s">
        <v>840</v>
      </c>
      <c r="I512" s="324" t="s">
        <v>840</v>
      </c>
      <c r="J512" t="s">
        <v>840</v>
      </c>
      <c r="K512" s="323" t="s">
        <v>2272</v>
      </c>
      <c r="L512" s="323" t="s">
        <v>2273</v>
      </c>
      <c r="O512" s="323" t="s">
        <v>840</v>
      </c>
      <c r="P512" s="323" t="s">
        <v>2274</v>
      </c>
      <c r="Q512">
        <v>3</v>
      </c>
      <c r="R512">
        <v>31</v>
      </c>
      <c r="S512" t="s">
        <v>936</v>
      </c>
      <c r="U512" t="str">
        <f t="shared" si="14"/>
        <v>##</v>
      </c>
      <c r="V512" t="str">
        <f t="shared" si="15"/>
        <v>$$$</v>
      </c>
    </row>
    <row r="513" spans="1:22" hidden="1">
      <c r="A513">
        <v>509</v>
      </c>
      <c r="B513">
        <v>429</v>
      </c>
      <c r="C513" t="s">
        <v>840</v>
      </c>
      <c r="F513"/>
      <c r="G513"/>
      <c r="H513" s="322" t="s">
        <v>840</v>
      </c>
      <c r="I513" s="324" t="s">
        <v>840</v>
      </c>
      <c r="J513" t="s">
        <v>840</v>
      </c>
      <c r="K513" s="323" t="s">
        <v>2272</v>
      </c>
      <c r="L513" s="323" t="s">
        <v>2273</v>
      </c>
      <c r="O513" s="323" t="s">
        <v>840</v>
      </c>
      <c r="P513" s="323" t="s">
        <v>2274</v>
      </c>
      <c r="Q513">
        <v>3</v>
      </c>
      <c r="R513">
        <v>31</v>
      </c>
      <c r="S513" t="s">
        <v>936</v>
      </c>
      <c r="U513" t="str">
        <f t="shared" si="14"/>
        <v>##</v>
      </c>
      <c r="V513" t="str">
        <f t="shared" si="15"/>
        <v>$$$</v>
      </c>
    </row>
    <row r="514" spans="1:22" hidden="1">
      <c r="A514">
        <v>510</v>
      </c>
      <c r="B514">
        <v>326</v>
      </c>
      <c r="C514" t="s">
        <v>840</v>
      </c>
      <c r="F514"/>
      <c r="G514"/>
      <c r="H514" s="322" t="s">
        <v>840</v>
      </c>
      <c r="I514" s="324" t="s">
        <v>840</v>
      </c>
      <c r="J514" t="s">
        <v>840</v>
      </c>
      <c r="K514" s="323" t="s">
        <v>996</v>
      </c>
      <c r="L514" s="323" t="s">
        <v>997</v>
      </c>
      <c r="O514" s="323" t="s">
        <v>840</v>
      </c>
      <c r="P514" s="323" t="s">
        <v>2271</v>
      </c>
      <c r="Q514">
        <v>1</v>
      </c>
      <c r="R514">
        <v>31</v>
      </c>
      <c r="S514" t="s">
        <v>936</v>
      </c>
      <c r="U514" t="str">
        <f t="shared" si="14"/>
        <v>##</v>
      </c>
      <c r="V514" t="str">
        <f t="shared" si="15"/>
        <v>$$$</v>
      </c>
    </row>
    <row r="515" spans="1:22" hidden="1">
      <c r="A515">
        <v>511</v>
      </c>
      <c r="B515">
        <v>258</v>
      </c>
      <c r="C515" t="s">
        <v>840</v>
      </c>
      <c r="F515"/>
      <c r="G515"/>
      <c r="H515" s="322" t="s">
        <v>840</v>
      </c>
      <c r="I515" s="324" t="s">
        <v>840</v>
      </c>
      <c r="J515" t="s">
        <v>840</v>
      </c>
      <c r="K515" s="323" t="s">
        <v>2275</v>
      </c>
      <c r="L515" s="323" t="s">
        <v>2276</v>
      </c>
      <c r="O515" s="323" t="s">
        <v>840</v>
      </c>
      <c r="P515" s="323" t="s">
        <v>2271</v>
      </c>
      <c r="Q515">
        <v>1</v>
      </c>
      <c r="R515">
        <v>31</v>
      </c>
      <c r="S515" t="s">
        <v>936</v>
      </c>
      <c r="U515" t="str">
        <f t="shared" si="14"/>
        <v>##</v>
      </c>
      <c r="V515" t="str">
        <f t="shared" si="15"/>
        <v>$$$</v>
      </c>
    </row>
    <row r="516" spans="1:22" hidden="1">
      <c r="A516">
        <v>512</v>
      </c>
      <c r="B516">
        <v>343</v>
      </c>
      <c r="C516" t="s">
        <v>840</v>
      </c>
      <c r="F516"/>
      <c r="G516"/>
      <c r="H516" s="322" t="s">
        <v>840</v>
      </c>
      <c r="I516" s="324" t="s">
        <v>840</v>
      </c>
      <c r="J516" t="s">
        <v>840</v>
      </c>
      <c r="K516" s="323" t="s">
        <v>1009</v>
      </c>
      <c r="L516" s="323" t="s">
        <v>1010</v>
      </c>
      <c r="O516" s="323" t="s">
        <v>840</v>
      </c>
      <c r="P516" s="323" t="s">
        <v>2277</v>
      </c>
      <c r="Q516">
        <v>1</v>
      </c>
      <c r="R516">
        <v>31</v>
      </c>
      <c r="S516" t="s">
        <v>936</v>
      </c>
      <c r="U516" t="str">
        <f t="shared" si="14"/>
        <v>##</v>
      </c>
      <c r="V516" t="str">
        <f t="shared" si="15"/>
        <v>$$$</v>
      </c>
    </row>
    <row r="517" spans="1:22" hidden="1">
      <c r="A517">
        <v>513</v>
      </c>
      <c r="B517">
        <v>344</v>
      </c>
      <c r="C517" t="s">
        <v>840</v>
      </c>
      <c r="F517"/>
      <c r="G517"/>
      <c r="H517" s="322" t="s">
        <v>840</v>
      </c>
      <c r="I517" s="324" t="s">
        <v>840</v>
      </c>
      <c r="J517" t="s">
        <v>840</v>
      </c>
      <c r="K517" s="323" t="s">
        <v>1009</v>
      </c>
      <c r="L517" s="323" t="s">
        <v>1010</v>
      </c>
      <c r="O517" s="323" t="s">
        <v>840</v>
      </c>
      <c r="P517" s="323" t="s">
        <v>2277</v>
      </c>
      <c r="Q517">
        <v>1</v>
      </c>
      <c r="R517">
        <v>31</v>
      </c>
      <c r="S517" t="s">
        <v>936</v>
      </c>
      <c r="U517" t="str">
        <f t="shared" si="14"/>
        <v>##</v>
      </c>
      <c r="V517" t="str">
        <f t="shared" si="15"/>
        <v>$$$</v>
      </c>
    </row>
    <row r="518" spans="1:22" hidden="1">
      <c r="A518">
        <v>514</v>
      </c>
      <c r="B518">
        <v>345</v>
      </c>
      <c r="C518" t="s">
        <v>840</v>
      </c>
      <c r="F518"/>
      <c r="G518"/>
      <c r="H518" s="322" t="s">
        <v>840</v>
      </c>
      <c r="I518" s="324" t="s">
        <v>840</v>
      </c>
      <c r="J518" t="s">
        <v>840</v>
      </c>
      <c r="K518" s="323" t="s">
        <v>1009</v>
      </c>
      <c r="L518" s="323" t="s">
        <v>1010</v>
      </c>
      <c r="O518" s="323" t="s">
        <v>840</v>
      </c>
      <c r="P518" s="323" t="s">
        <v>2277</v>
      </c>
      <c r="Q518">
        <v>1</v>
      </c>
      <c r="R518">
        <v>31</v>
      </c>
      <c r="S518" t="s">
        <v>936</v>
      </c>
      <c r="U518" t="str">
        <f t="shared" ref="U518:U581" si="16">IF(C518="","##",IF(C518=C517,"##",""))</f>
        <v>##</v>
      </c>
      <c r="V518" t="str">
        <f t="shared" ref="V518:V581" si="17">IF(C518="","$$$","")</f>
        <v>$$$</v>
      </c>
    </row>
    <row r="519" spans="1:22" hidden="1">
      <c r="A519">
        <v>515</v>
      </c>
      <c r="B519">
        <v>346</v>
      </c>
      <c r="C519" t="s">
        <v>840</v>
      </c>
      <c r="F519"/>
      <c r="G519"/>
      <c r="H519" s="322" t="s">
        <v>840</v>
      </c>
      <c r="I519" s="324" t="s">
        <v>840</v>
      </c>
      <c r="J519" t="s">
        <v>840</v>
      </c>
      <c r="K519" s="323" t="s">
        <v>1011</v>
      </c>
      <c r="L519" s="323" t="s">
        <v>1012</v>
      </c>
      <c r="O519" s="323" t="s">
        <v>840</v>
      </c>
      <c r="P519" s="323" t="s">
        <v>2277</v>
      </c>
      <c r="Q519">
        <v>5</v>
      </c>
      <c r="R519">
        <v>31</v>
      </c>
      <c r="S519" t="s">
        <v>936</v>
      </c>
      <c r="U519" t="str">
        <f t="shared" si="16"/>
        <v>##</v>
      </c>
      <c r="V519" t="str">
        <f t="shared" si="17"/>
        <v>$$$</v>
      </c>
    </row>
    <row r="520" spans="1:22" hidden="1">
      <c r="A520">
        <v>516</v>
      </c>
      <c r="B520">
        <v>347</v>
      </c>
      <c r="C520" t="s">
        <v>840</v>
      </c>
      <c r="F520"/>
      <c r="G520"/>
      <c r="H520" s="322" t="s">
        <v>840</v>
      </c>
      <c r="I520" s="324" t="s">
        <v>840</v>
      </c>
      <c r="J520" t="s">
        <v>840</v>
      </c>
      <c r="K520" s="323" t="s">
        <v>1011</v>
      </c>
      <c r="L520" s="323" t="s">
        <v>1012</v>
      </c>
      <c r="O520" s="323" t="s">
        <v>840</v>
      </c>
      <c r="P520" s="323" t="s">
        <v>2277</v>
      </c>
      <c r="Q520">
        <v>5</v>
      </c>
      <c r="R520">
        <v>31</v>
      </c>
      <c r="S520" t="s">
        <v>936</v>
      </c>
      <c r="U520" t="str">
        <f t="shared" si="16"/>
        <v>##</v>
      </c>
      <c r="V520" t="str">
        <f t="shared" si="17"/>
        <v>$$$</v>
      </c>
    </row>
    <row r="521" spans="1:22" hidden="1">
      <c r="A521">
        <v>517</v>
      </c>
      <c r="B521">
        <v>348</v>
      </c>
      <c r="C521" t="s">
        <v>840</v>
      </c>
      <c r="F521"/>
      <c r="G521"/>
      <c r="H521" s="322" t="s">
        <v>840</v>
      </c>
      <c r="I521" s="324" t="s">
        <v>840</v>
      </c>
      <c r="J521" t="s">
        <v>840</v>
      </c>
      <c r="K521" s="323" t="s">
        <v>1011</v>
      </c>
      <c r="L521" s="323" t="s">
        <v>1012</v>
      </c>
      <c r="O521" s="323" t="s">
        <v>840</v>
      </c>
      <c r="P521" s="323" t="s">
        <v>2277</v>
      </c>
      <c r="Q521">
        <v>5</v>
      </c>
      <c r="R521">
        <v>31</v>
      </c>
      <c r="S521" t="s">
        <v>936</v>
      </c>
      <c r="U521" t="str">
        <f t="shared" si="16"/>
        <v>##</v>
      </c>
      <c r="V521" t="str">
        <f t="shared" si="17"/>
        <v>$$$</v>
      </c>
    </row>
    <row r="522" spans="1:22" hidden="1">
      <c r="A522">
        <v>518</v>
      </c>
      <c r="C522" t="s">
        <v>840</v>
      </c>
      <c r="F522"/>
      <c r="G522"/>
      <c r="H522" s="322" t="s">
        <v>840</v>
      </c>
      <c r="I522" s="324" t="s">
        <v>840</v>
      </c>
      <c r="J522" t="s">
        <v>840</v>
      </c>
      <c r="K522" s="323"/>
      <c r="L522" s="323"/>
      <c r="O522" s="323" t="s">
        <v>840</v>
      </c>
      <c r="P522" s="323"/>
      <c r="U522" t="str">
        <f t="shared" si="16"/>
        <v>##</v>
      </c>
      <c r="V522" t="str">
        <f t="shared" si="17"/>
        <v>$$$</v>
      </c>
    </row>
    <row r="523" spans="1:22" hidden="1">
      <c r="A523">
        <v>519</v>
      </c>
      <c r="B523">
        <v>359</v>
      </c>
      <c r="C523" t="s">
        <v>840</v>
      </c>
      <c r="F523"/>
      <c r="G523"/>
      <c r="H523" s="322" t="s">
        <v>840</v>
      </c>
      <c r="I523" s="324" t="s">
        <v>840</v>
      </c>
      <c r="J523" t="s">
        <v>840</v>
      </c>
      <c r="K523" s="323" t="s">
        <v>1016</v>
      </c>
      <c r="L523" s="323" t="s">
        <v>1016</v>
      </c>
      <c r="O523" s="323" t="s">
        <v>840</v>
      </c>
      <c r="P523" s="323" t="s">
        <v>1017</v>
      </c>
      <c r="Q523">
        <v>1</v>
      </c>
      <c r="R523">
        <v>31</v>
      </c>
      <c r="S523" t="s">
        <v>936</v>
      </c>
      <c r="U523" t="str">
        <f t="shared" si="16"/>
        <v>##</v>
      </c>
      <c r="V523" t="str">
        <f t="shared" si="17"/>
        <v>$$$</v>
      </c>
    </row>
    <row r="524" spans="1:22" hidden="1">
      <c r="A524">
        <v>520</v>
      </c>
      <c r="B524">
        <v>360</v>
      </c>
      <c r="C524" t="s">
        <v>840</v>
      </c>
      <c r="F524"/>
      <c r="G524"/>
      <c r="H524" s="322" t="s">
        <v>840</v>
      </c>
      <c r="I524" s="324" t="s">
        <v>840</v>
      </c>
      <c r="J524" t="s">
        <v>840</v>
      </c>
      <c r="K524" s="323" t="s">
        <v>2278</v>
      </c>
      <c r="L524" s="323" t="s">
        <v>2278</v>
      </c>
      <c r="O524" s="323" t="s">
        <v>840</v>
      </c>
      <c r="P524" s="323" t="s">
        <v>2279</v>
      </c>
      <c r="Q524">
        <v>1</v>
      </c>
      <c r="R524">
        <v>31</v>
      </c>
      <c r="S524" t="s">
        <v>936</v>
      </c>
      <c r="U524" t="str">
        <f t="shared" si="16"/>
        <v>##</v>
      </c>
      <c r="V524" t="str">
        <f t="shared" si="17"/>
        <v>$$$</v>
      </c>
    </row>
    <row r="525" spans="1:22" hidden="1">
      <c r="A525">
        <v>521</v>
      </c>
      <c r="C525" t="s">
        <v>840</v>
      </c>
      <c r="F525"/>
      <c r="G525"/>
      <c r="H525" s="322" t="s">
        <v>840</v>
      </c>
      <c r="I525" s="324" t="s">
        <v>840</v>
      </c>
      <c r="J525" t="s">
        <v>840</v>
      </c>
      <c r="K525" s="323"/>
      <c r="L525" s="323"/>
      <c r="O525" s="323" t="s">
        <v>840</v>
      </c>
      <c r="P525" s="323"/>
      <c r="U525" t="str">
        <f t="shared" si="16"/>
        <v>##</v>
      </c>
      <c r="V525" t="str">
        <f t="shared" si="17"/>
        <v>$$$</v>
      </c>
    </row>
    <row r="526" spans="1:22" hidden="1">
      <c r="A526">
        <v>522</v>
      </c>
      <c r="B526">
        <v>313</v>
      </c>
      <c r="C526" t="s">
        <v>840</v>
      </c>
      <c r="F526"/>
      <c r="G526"/>
      <c r="H526" s="322" t="s">
        <v>840</v>
      </c>
      <c r="I526" s="324" t="s">
        <v>840</v>
      </c>
      <c r="J526" t="s">
        <v>840</v>
      </c>
      <c r="K526" s="323" t="s">
        <v>988</v>
      </c>
      <c r="L526" s="323" t="s">
        <v>988</v>
      </c>
      <c r="O526" s="323" t="s">
        <v>840</v>
      </c>
      <c r="P526" s="323" t="s">
        <v>2277</v>
      </c>
      <c r="Q526">
        <v>6</v>
      </c>
      <c r="R526">
        <v>31</v>
      </c>
      <c r="S526" t="s">
        <v>936</v>
      </c>
      <c r="U526" t="str">
        <f t="shared" si="16"/>
        <v>##</v>
      </c>
      <c r="V526" t="str">
        <f t="shared" si="17"/>
        <v>$$$</v>
      </c>
    </row>
    <row r="527" spans="1:22" hidden="1">
      <c r="A527">
        <v>523</v>
      </c>
      <c r="B527">
        <v>314</v>
      </c>
      <c r="C527" t="s">
        <v>840</v>
      </c>
      <c r="F527"/>
      <c r="G527"/>
      <c r="H527" s="322" t="s">
        <v>840</v>
      </c>
      <c r="I527" s="324" t="s">
        <v>840</v>
      </c>
      <c r="J527" t="s">
        <v>840</v>
      </c>
      <c r="K527" s="323" t="s">
        <v>988</v>
      </c>
      <c r="L527" s="323" t="s">
        <v>988</v>
      </c>
      <c r="O527" s="323" t="s">
        <v>840</v>
      </c>
      <c r="P527" s="323" t="s">
        <v>2277</v>
      </c>
      <c r="Q527">
        <v>6</v>
      </c>
      <c r="R527">
        <v>31</v>
      </c>
      <c r="S527" t="s">
        <v>936</v>
      </c>
      <c r="U527" t="str">
        <f t="shared" si="16"/>
        <v>##</v>
      </c>
      <c r="V527" t="str">
        <f t="shared" si="17"/>
        <v>$$$</v>
      </c>
    </row>
    <row r="528" spans="1:22" hidden="1">
      <c r="A528">
        <v>524</v>
      </c>
      <c r="C528" t="s">
        <v>840</v>
      </c>
      <c r="F528"/>
      <c r="G528"/>
      <c r="H528" s="322" t="s">
        <v>840</v>
      </c>
      <c r="I528" s="324" t="s">
        <v>840</v>
      </c>
      <c r="J528" t="s">
        <v>840</v>
      </c>
      <c r="K528" s="323"/>
      <c r="L528" s="323"/>
      <c r="O528" s="323" t="s">
        <v>840</v>
      </c>
      <c r="P528" s="323"/>
      <c r="U528" t="str">
        <f t="shared" si="16"/>
        <v>##</v>
      </c>
      <c r="V528" t="str">
        <f t="shared" si="17"/>
        <v>$$$</v>
      </c>
    </row>
    <row r="529" spans="1:22" hidden="1">
      <c r="A529">
        <v>525</v>
      </c>
      <c r="B529">
        <v>363</v>
      </c>
      <c r="C529" t="s">
        <v>840</v>
      </c>
      <c r="F529"/>
      <c r="G529"/>
      <c r="H529" s="322" t="s">
        <v>840</v>
      </c>
      <c r="I529" s="324" t="s">
        <v>840</v>
      </c>
      <c r="J529" t="s">
        <v>840</v>
      </c>
      <c r="K529" s="323" t="s">
        <v>1023</v>
      </c>
      <c r="L529" s="323" t="s">
        <v>1024</v>
      </c>
      <c r="O529" s="323" t="s">
        <v>840</v>
      </c>
      <c r="P529" s="323" t="s">
        <v>1025</v>
      </c>
      <c r="Q529">
        <v>1</v>
      </c>
      <c r="R529">
        <v>31</v>
      </c>
      <c r="S529" t="s">
        <v>936</v>
      </c>
      <c r="U529" t="str">
        <f t="shared" si="16"/>
        <v>##</v>
      </c>
      <c r="V529" t="str">
        <f t="shared" si="17"/>
        <v>$$$</v>
      </c>
    </row>
    <row r="530" spans="1:22" hidden="1">
      <c r="A530">
        <v>526</v>
      </c>
      <c r="B530">
        <v>424</v>
      </c>
      <c r="C530" t="s">
        <v>840</v>
      </c>
      <c r="F530"/>
      <c r="G530"/>
      <c r="H530" s="322" t="s">
        <v>840</v>
      </c>
      <c r="I530" s="324" t="s">
        <v>840</v>
      </c>
      <c r="J530" t="s">
        <v>840</v>
      </c>
      <c r="K530" s="323" t="s">
        <v>1080</v>
      </c>
      <c r="L530" s="323" t="s">
        <v>1080</v>
      </c>
      <c r="O530" s="323" t="s">
        <v>840</v>
      </c>
      <c r="P530" s="323" t="s">
        <v>1022</v>
      </c>
      <c r="Q530">
        <v>1</v>
      </c>
      <c r="R530">
        <v>31</v>
      </c>
      <c r="S530" t="s">
        <v>936</v>
      </c>
      <c r="U530" t="str">
        <f t="shared" si="16"/>
        <v>##</v>
      </c>
      <c r="V530" t="str">
        <f t="shared" si="17"/>
        <v>$$$</v>
      </c>
    </row>
    <row r="531" spans="1:22" hidden="1">
      <c r="A531">
        <v>527</v>
      </c>
      <c r="B531">
        <v>431</v>
      </c>
      <c r="C531" t="s">
        <v>840</v>
      </c>
      <c r="F531"/>
      <c r="G531"/>
      <c r="H531" s="322" t="s">
        <v>840</v>
      </c>
      <c r="I531" s="324" t="s">
        <v>840</v>
      </c>
      <c r="J531" t="s">
        <v>840</v>
      </c>
      <c r="K531" s="323" t="s">
        <v>2280</v>
      </c>
      <c r="L531" s="323" t="s">
        <v>1083</v>
      </c>
      <c r="O531" s="323" t="s">
        <v>840</v>
      </c>
      <c r="P531" s="323" t="s">
        <v>1084</v>
      </c>
      <c r="Q531">
        <v>1</v>
      </c>
      <c r="R531">
        <v>31</v>
      </c>
      <c r="S531" t="s">
        <v>936</v>
      </c>
      <c r="U531" t="str">
        <f t="shared" si="16"/>
        <v>##</v>
      </c>
      <c r="V531" t="str">
        <f t="shared" si="17"/>
        <v>$$$</v>
      </c>
    </row>
    <row r="532" spans="1:22" hidden="1">
      <c r="A532">
        <v>528</v>
      </c>
      <c r="B532">
        <v>446</v>
      </c>
      <c r="C532" t="s">
        <v>840</v>
      </c>
      <c r="F532"/>
      <c r="G532"/>
      <c r="H532" s="322" t="s">
        <v>840</v>
      </c>
      <c r="I532" s="324" t="s">
        <v>840</v>
      </c>
      <c r="J532" t="s">
        <v>840</v>
      </c>
      <c r="K532" s="323" t="s">
        <v>2281</v>
      </c>
      <c r="L532" s="323" t="s">
        <v>2282</v>
      </c>
      <c r="O532" s="323" t="s">
        <v>840</v>
      </c>
      <c r="P532" s="323" t="s">
        <v>2283</v>
      </c>
      <c r="Q532">
        <v>1</v>
      </c>
      <c r="R532">
        <v>31</v>
      </c>
      <c r="S532" t="s">
        <v>936</v>
      </c>
      <c r="U532" t="str">
        <f t="shared" si="16"/>
        <v>##</v>
      </c>
      <c r="V532" t="str">
        <f t="shared" si="17"/>
        <v>$$$</v>
      </c>
    </row>
    <row r="533" spans="1:22" hidden="1">
      <c r="A533">
        <v>529</v>
      </c>
      <c r="C533" t="s">
        <v>840</v>
      </c>
      <c r="F533"/>
      <c r="G533"/>
      <c r="H533" s="322" t="s">
        <v>840</v>
      </c>
      <c r="I533" s="324" t="s">
        <v>840</v>
      </c>
      <c r="J533" t="s">
        <v>840</v>
      </c>
      <c r="K533" s="323"/>
      <c r="L533" s="323"/>
      <c r="O533" s="323" t="s">
        <v>840</v>
      </c>
      <c r="P533" s="323"/>
      <c r="U533" t="str">
        <f t="shared" si="16"/>
        <v>##</v>
      </c>
      <c r="V533" t="str">
        <f t="shared" si="17"/>
        <v>$$$</v>
      </c>
    </row>
    <row r="534" spans="1:22" hidden="1">
      <c r="A534">
        <v>530</v>
      </c>
      <c r="C534" t="s">
        <v>840</v>
      </c>
      <c r="F534"/>
      <c r="G534"/>
      <c r="H534" s="322" t="s">
        <v>840</v>
      </c>
      <c r="I534" s="324" t="s">
        <v>840</v>
      </c>
      <c r="J534" t="s">
        <v>840</v>
      </c>
      <c r="K534" s="323"/>
      <c r="L534" s="323"/>
      <c r="O534" s="323" t="s">
        <v>840</v>
      </c>
      <c r="P534" s="323"/>
      <c r="U534" t="str">
        <f t="shared" si="16"/>
        <v>##</v>
      </c>
      <c r="V534" t="str">
        <f t="shared" si="17"/>
        <v>$$$</v>
      </c>
    </row>
    <row r="535" spans="1:22" hidden="1">
      <c r="A535">
        <v>531</v>
      </c>
      <c r="C535" t="s">
        <v>840</v>
      </c>
      <c r="F535"/>
      <c r="G535"/>
      <c r="H535" s="322" t="s">
        <v>840</v>
      </c>
      <c r="I535" s="324" t="s">
        <v>840</v>
      </c>
      <c r="J535" t="s">
        <v>840</v>
      </c>
      <c r="K535" s="323"/>
      <c r="L535" s="323"/>
      <c r="O535" s="323" t="s">
        <v>840</v>
      </c>
      <c r="P535" s="323"/>
      <c r="U535" t="str">
        <f t="shared" si="16"/>
        <v>##</v>
      </c>
      <c r="V535" t="str">
        <f t="shared" si="17"/>
        <v>$$$</v>
      </c>
    </row>
    <row r="536" spans="1:22" hidden="1">
      <c r="A536">
        <v>532</v>
      </c>
      <c r="B536">
        <v>441</v>
      </c>
      <c r="C536" t="s">
        <v>840</v>
      </c>
      <c r="F536"/>
      <c r="G536"/>
      <c r="H536" s="322" t="s">
        <v>840</v>
      </c>
      <c r="I536" s="324" t="s">
        <v>840</v>
      </c>
      <c r="J536" t="s">
        <v>840</v>
      </c>
      <c r="K536" s="323" t="s">
        <v>2284</v>
      </c>
      <c r="L536" s="323" t="s">
        <v>2285</v>
      </c>
      <c r="O536" s="323" t="s">
        <v>840</v>
      </c>
      <c r="P536" s="323" t="s">
        <v>2279</v>
      </c>
      <c r="Q536">
        <v>1</v>
      </c>
      <c r="R536">
        <v>31</v>
      </c>
      <c r="S536" t="s">
        <v>936</v>
      </c>
      <c r="U536" t="str">
        <f t="shared" si="16"/>
        <v>##</v>
      </c>
      <c r="V536" t="str">
        <f t="shared" si="17"/>
        <v>$$$</v>
      </c>
    </row>
    <row r="537" spans="1:22" hidden="1">
      <c r="A537">
        <v>533</v>
      </c>
      <c r="B537">
        <v>442</v>
      </c>
      <c r="C537" t="s">
        <v>840</v>
      </c>
      <c r="F537"/>
      <c r="G537"/>
      <c r="H537" s="322" t="s">
        <v>840</v>
      </c>
      <c r="I537" s="324" t="s">
        <v>840</v>
      </c>
      <c r="J537" t="s">
        <v>840</v>
      </c>
      <c r="K537" s="323" t="s">
        <v>2286</v>
      </c>
      <c r="L537" s="323" t="s">
        <v>2286</v>
      </c>
      <c r="O537" s="323" t="s">
        <v>840</v>
      </c>
      <c r="P537" s="323" t="s">
        <v>2279</v>
      </c>
      <c r="Q537">
        <v>2</v>
      </c>
      <c r="R537">
        <v>31</v>
      </c>
      <c r="S537" t="s">
        <v>936</v>
      </c>
      <c r="U537" t="str">
        <f t="shared" si="16"/>
        <v>##</v>
      </c>
      <c r="V537" t="str">
        <f t="shared" si="17"/>
        <v>$$$</v>
      </c>
    </row>
    <row r="538" spans="1:22" hidden="1">
      <c r="A538">
        <v>534</v>
      </c>
      <c r="B538">
        <v>419</v>
      </c>
      <c r="C538" t="s">
        <v>840</v>
      </c>
      <c r="F538"/>
      <c r="G538"/>
      <c r="H538" s="322" t="s">
        <v>840</v>
      </c>
      <c r="I538" s="324" t="s">
        <v>840</v>
      </c>
      <c r="J538" t="s">
        <v>840</v>
      </c>
      <c r="K538" s="323" t="s">
        <v>1070</v>
      </c>
      <c r="L538" s="323" t="s">
        <v>1071</v>
      </c>
      <c r="O538" s="323" t="s">
        <v>840</v>
      </c>
      <c r="P538" s="323" t="s">
        <v>939</v>
      </c>
      <c r="Q538">
        <v>1</v>
      </c>
      <c r="R538">
        <v>31</v>
      </c>
      <c r="S538" t="s">
        <v>936</v>
      </c>
      <c r="U538" t="str">
        <f t="shared" si="16"/>
        <v>##</v>
      </c>
      <c r="V538" t="str">
        <f t="shared" si="17"/>
        <v>$$$</v>
      </c>
    </row>
    <row r="539" spans="1:22" hidden="1">
      <c r="A539">
        <v>535</v>
      </c>
      <c r="C539" t="s">
        <v>840</v>
      </c>
      <c r="F539"/>
      <c r="G539"/>
      <c r="H539" s="322" t="s">
        <v>840</v>
      </c>
      <c r="I539" s="324" t="s">
        <v>840</v>
      </c>
      <c r="J539" t="s">
        <v>840</v>
      </c>
      <c r="K539" s="323"/>
      <c r="L539" s="323"/>
      <c r="O539" s="323" t="s">
        <v>840</v>
      </c>
      <c r="P539" s="323"/>
      <c r="U539" t="str">
        <f t="shared" si="16"/>
        <v>##</v>
      </c>
      <c r="V539" t="str">
        <f t="shared" si="17"/>
        <v>$$$</v>
      </c>
    </row>
    <row r="540" spans="1:22" hidden="1">
      <c r="A540">
        <v>536</v>
      </c>
      <c r="C540" t="s">
        <v>840</v>
      </c>
      <c r="F540"/>
      <c r="G540"/>
      <c r="H540" s="322" t="s">
        <v>840</v>
      </c>
      <c r="I540" s="324" t="s">
        <v>840</v>
      </c>
      <c r="J540" t="s">
        <v>840</v>
      </c>
      <c r="K540" s="323"/>
      <c r="L540" s="323"/>
      <c r="O540" s="323" t="s">
        <v>840</v>
      </c>
      <c r="P540" s="323"/>
      <c r="U540" t="str">
        <f t="shared" si="16"/>
        <v>##</v>
      </c>
      <c r="V540" t="str">
        <f t="shared" si="17"/>
        <v>$$$</v>
      </c>
    </row>
    <row r="541" spans="1:22" hidden="1">
      <c r="A541">
        <v>537</v>
      </c>
      <c r="C541" t="s">
        <v>840</v>
      </c>
      <c r="F541"/>
      <c r="G541"/>
      <c r="H541" s="322" t="s">
        <v>840</v>
      </c>
      <c r="I541" s="324" t="s">
        <v>840</v>
      </c>
      <c r="J541" t="s">
        <v>840</v>
      </c>
      <c r="K541" s="323"/>
      <c r="L541" s="323"/>
      <c r="O541" s="323" t="s">
        <v>840</v>
      </c>
      <c r="P541" s="323"/>
      <c r="U541" t="str">
        <f t="shared" si="16"/>
        <v>##</v>
      </c>
      <c r="V541" t="str">
        <f t="shared" si="17"/>
        <v>$$$</v>
      </c>
    </row>
    <row r="542" spans="1:22" hidden="1">
      <c r="A542">
        <v>538</v>
      </c>
      <c r="C542" t="s">
        <v>840</v>
      </c>
      <c r="F542"/>
      <c r="G542"/>
      <c r="H542" s="322" t="s">
        <v>840</v>
      </c>
      <c r="I542" s="324" t="s">
        <v>840</v>
      </c>
      <c r="J542" t="s">
        <v>840</v>
      </c>
      <c r="K542" s="323"/>
      <c r="L542" s="323"/>
      <c r="O542" s="323" t="s">
        <v>840</v>
      </c>
      <c r="P542" s="323"/>
      <c r="U542" t="str">
        <f t="shared" si="16"/>
        <v>##</v>
      </c>
      <c r="V542" t="str">
        <f t="shared" si="17"/>
        <v>$$$</v>
      </c>
    </row>
    <row r="543" spans="1:22" hidden="1">
      <c r="A543">
        <v>539</v>
      </c>
      <c r="C543" t="s">
        <v>840</v>
      </c>
      <c r="F543"/>
      <c r="G543"/>
      <c r="H543" s="322" t="s">
        <v>840</v>
      </c>
      <c r="I543" s="324" t="s">
        <v>840</v>
      </c>
      <c r="J543" t="s">
        <v>840</v>
      </c>
      <c r="K543" s="323"/>
      <c r="L543" s="323"/>
      <c r="M543" s="323"/>
      <c r="O543" s="323" t="s">
        <v>840</v>
      </c>
      <c r="P543" s="323"/>
      <c r="U543" t="str">
        <f t="shared" si="16"/>
        <v>##</v>
      </c>
      <c r="V543" t="str">
        <f t="shared" si="17"/>
        <v>$$$</v>
      </c>
    </row>
    <row r="544" spans="1:22" hidden="1">
      <c r="A544">
        <v>540</v>
      </c>
      <c r="C544" t="s">
        <v>840</v>
      </c>
      <c r="F544"/>
      <c r="G544"/>
      <c r="H544" s="322" t="s">
        <v>840</v>
      </c>
      <c r="I544" s="324" t="s">
        <v>840</v>
      </c>
      <c r="J544" t="s">
        <v>840</v>
      </c>
      <c r="K544" s="323"/>
      <c r="L544" s="323"/>
      <c r="M544" s="323"/>
      <c r="O544" s="323" t="s">
        <v>840</v>
      </c>
      <c r="P544" s="323"/>
      <c r="U544" t="str">
        <f t="shared" si="16"/>
        <v>##</v>
      </c>
      <c r="V544" t="str">
        <f t="shared" si="17"/>
        <v>$$$</v>
      </c>
    </row>
    <row r="545" spans="1:22" hidden="1">
      <c r="A545">
        <v>541</v>
      </c>
      <c r="C545" t="s">
        <v>840</v>
      </c>
      <c r="F545"/>
      <c r="G545"/>
      <c r="H545" s="322" t="s">
        <v>840</v>
      </c>
      <c r="I545" s="324" t="s">
        <v>840</v>
      </c>
      <c r="J545" t="s">
        <v>840</v>
      </c>
      <c r="K545" s="323"/>
      <c r="L545" s="323"/>
      <c r="M545" s="323"/>
      <c r="O545" s="323" t="s">
        <v>840</v>
      </c>
      <c r="P545" s="323"/>
      <c r="U545" t="str">
        <f t="shared" si="16"/>
        <v>##</v>
      </c>
      <c r="V545" t="str">
        <f t="shared" si="17"/>
        <v>$$$</v>
      </c>
    </row>
    <row r="546" spans="1:22" hidden="1">
      <c r="A546">
        <v>542</v>
      </c>
      <c r="C546" t="s">
        <v>840</v>
      </c>
      <c r="F546"/>
      <c r="G546"/>
      <c r="H546" s="322" t="s">
        <v>840</v>
      </c>
      <c r="I546" s="324" t="s">
        <v>840</v>
      </c>
      <c r="J546" t="s">
        <v>840</v>
      </c>
      <c r="K546" s="323"/>
      <c r="L546" s="323"/>
      <c r="M546" s="323"/>
      <c r="O546" s="323" t="s">
        <v>840</v>
      </c>
      <c r="P546" s="323"/>
      <c r="U546" t="str">
        <f t="shared" si="16"/>
        <v>##</v>
      </c>
      <c r="V546" t="str">
        <f t="shared" si="17"/>
        <v>$$$</v>
      </c>
    </row>
    <row r="547" spans="1:22" hidden="1">
      <c r="A547">
        <v>543</v>
      </c>
      <c r="B547">
        <v>481</v>
      </c>
      <c r="C547" t="s">
        <v>840</v>
      </c>
      <c r="F547"/>
      <c r="G547"/>
      <c r="H547" s="322" t="s">
        <v>840</v>
      </c>
      <c r="I547" s="324" t="s">
        <v>840</v>
      </c>
      <c r="J547" t="s">
        <v>840</v>
      </c>
      <c r="K547" s="323"/>
      <c r="L547" s="323"/>
      <c r="M547" s="323"/>
      <c r="O547" s="323" t="s">
        <v>840</v>
      </c>
      <c r="P547" s="323"/>
      <c r="S547" t="s">
        <v>840</v>
      </c>
      <c r="U547" t="str">
        <f t="shared" si="16"/>
        <v>##</v>
      </c>
      <c r="V547" t="str">
        <f t="shared" si="17"/>
        <v>$$$</v>
      </c>
    </row>
    <row r="548" spans="1:22" hidden="1">
      <c r="A548">
        <v>544</v>
      </c>
      <c r="C548" t="s">
        <v>840</v>
      </c>
      <c r="F548"/>
      <c r="G548"/>
      <c r="H548" s="322" t="s">
        <v>840</v>
      </c>
      <c r="I548" s="324" t="s">
        <v>840</v>
      </c>
      <c r="J548" t="s">
        <v>840</v>
      </c>
      <c r="K548" s="323"/>
      <c r="L548" s="323"/>
      <c r="M548" s="323"/>
      <c r="O548" s="323" t="s">
        <v>840</v>
      </c>
      <c r="P548" s="323"/>
      <c r="S548" t="s">
        <v>840</v>
      </c>
      <c r="U548" t="str">
        <f t="shared" si="16"/>
        <v>##</v>
      </c>
      <c r="V548" t="str">
        <f t="shared" si="17"/>
        <v>$$$</v>
      </c>
    </row>
    <row r="549" spans="1:22" hidden="1">
      <c r="A549">
        <v>545</v>
      </c>
      <c r="B549">
        <v>407</v>
      </c>
      <c r="C549" t="s">
        <v>840</v>
      </c>
      <c r="F549"/>
      <c r="G549"/>
      <c r="H549" s="322" t="s">
        <v>840</v>
      </c>
      <c r="I549" s="324" t="s">
        <v>840</v>
      </c>
      <c r="J549" t="s">
        <v>840</v>
      </c>
      <c r="K549" s="323" t="s">
        <v>2287</v>
      </c>
      <c r="L549" s="323" t="s">
        <v>2287</v>
      </c>
      <c r="M549" s="323"/>
      <c r="O549" s="323" t="s">
        <v>840</v>
      </c>
      <c r="P549" s="323"/>
      <c r="Q549">
        <v>1</v>
      </c>
      <c r="R549">
        <v>33</v>
      </c>
      <c r="S549" t="s">
        <v>909</v>
      </c>
      <c r="U549" t="str">
        <f t="shared" si="16"/>
        <v>##</v>
      </c>
      <c r="V549" t="str">
        <f t="shared" si="17"/>
        <v>$$$</v>
      </c>
    </row>
    <row r="550" spans="1:22" hidden="1">
      <c r="A550">
        <v>546</v>
      </c>
      <c r="B550">
        <v>279</v>
      </c>
      <c r="C550" t="s">
        <v>840</v>
      </c>
      <c r="F550"/>
      <c r="G550"/>
      <c r="H550" s="322" t="s">
        <v>840</v>
      </c>
      <c r="I550" s="324" t="s">
        <v>840</v>
      </c>
      <c r="J550" t="s">
        <v>840</v>
      </c>
      <c r="K550" s="323" t="s">
        <v>2288</v>
      </c>
      <c r="L550" s="323" t="s">
        <v>2289</v>
      </c>
      <c r="N550" s="129">
        <v>1</v>
      </c>
      <c r="O550" s="323" t="s">
        <v>1824</v>
      </c>
      <c r="P550" s="323" t="s">
        <v>1824</v>
      </c>
      <c r="Q550">
        <v>1</v>
      </c>
      <c r="R550">
        <v>33</v>
      </c>
      <c r="S550" t="s">
        <v>909</v>
      </c>
      <c r="U550" t="str">
        <f t="shared" si="16"/>
        <v>##</v>
      </c>
      <c r="V550" t="str">
        <f t="shared" si="17"/>
        <v>$$$</v>
      </c>
    </row>
    <row r="551" spans="1:22" hidden="1">
      <c r="A551">
        <v>547</v>
      </c>
      <c r="B551">
        <v>408</v>
      </c>
      <c r="C551" t="s">
        <v>840</v>
      </c>
      <c r="F551"/>
      <c r="G551"/>
      <c r="H551" s="322" t="s">
        <v>840</v>
      </c>
      <c r="I551" s="324" t="s">
        <v>840</v>
      </c>
      <c r="J551" t="s">
        <v>840</v>
      </c>
      <c r="K551" s="323" t="s">
        <v>2290</v>
      </c>
      <c r="L551" s="323" t="s">
        <v>2290</v>
      </c>
      <c r="O551" s="323" t="s">
        <v>840</v>
      </c>
      <c r="P551" s="323"/>
      <c r="Q551">
        <v>1</v>
      </c>
      <c r="R551">
        <v>33</v>
      </c>
      <c r="S551" t="s">
        <v>909</v>
      </c>
      <c r="U551" t="str">
        <f t="shared" si="16"/>
        <v>##</v>
      </c>
      <c r="V551" t="str">
        <f t="shared" si="17"/>
        <v>$$$</v>
      </c>
    </row>
    <row r="552" spans="1:22" hidden="1">
      <c r="A552">
        <v>548</v>
      </c>
      <c r="B552">
        <v>409</v>
      </c>
      <c r="C552" t="s">
        <v>840</v>
      </c>
      <c r="F552"/>
      <c r="G552"/>
      <c r="H552" s="322" t="s">
        <v>840</v>
      </c>
      <c r="I552" s="324" t="s">
        <v>840</v>
      </c>
      <c r="J552" t="s">
        <v>840</v>
      </c>
      <c r="K552" s="323" t="s">
        <v>2290</v>
      </c>
      <c r="L552" s="323" t="s">
        <v>2290</v>
      </c>
      <c r="O552" s="323" t="s">
        <v>840</v>
      </c>
      <c r="P552" s="323"/>
      <c r="Q552">
        <v>1</v>
      </c>
      <c r="R552">
        <v>33</v>
      </c>
      <c r="S552" t="s">
        <v>909</v>
      </c>
      <c r="U552" t="str">
        <f t="shared" si="16"/>
        <v>##</v>
      </c>
      <c r="V552" t="str">
        <f t="shared" si="17"/>
        <v>$$$</v>
      </c>
    </row>
    <row r="553" spans="1:22" hidden="1">
      <c r="A553">
        <v>549</v>
      </c>
      <c r="B553">
        <v>295</v>
      </c>
      <c r="C553" t="s">
        <v>840</v>
      </c>
      <c r="F553"/>
      <c r="G553"/>
      <c r="H553" s="322" t="s">
        <v>840</v>
      </c>
      <c r="I553" s="324" t="s">
        <v>840</v>
      </c>
      <c r="J553" t="s">
        <v>840</v>
      </c>
      <c r="K553" s="323" t="s">
        <v>2291</v>
      </c>
      <c r="L553" s="323" t="s">
        <v>2292</v>
      </c>
      <c r="O553" s="323" t="s">
        <v>840</v>
      </c>
      <c r="P553" s="323"/>
      <c r="Q553">
        <v>1</v>
      </c>
      <c r="R553">
        <v>33</v>
      </c>
      <c r="S553" t="s">
        <v>909</v>
      </c>
      <c r="U553" t="str">
        <f t="shared" si="16"/>
        <v>##</v>
      </c>
      <c r="V553" t="str">
        <f t="shared" si="17"/>
        <v>$$$</v>
      </c>
    </row>
    <row r="554" spans="1:22" hidden="1">
      <c r="A554">
        <v>550</v>
      </c>
      <c r="B554">
        <v>455</v>
      </c>
      <c r="C554" t="s">
        <v>840</v>
      </c>
      <c r="F554"/>
      <c r="G554"/>
      <c r="H554" s="322" t="s">
        <v>840</v>
      </c>
      <c r="I554" s="324" t="s">
        <v>840</v>
      </c>
      <c r="J554" t="s">
        <v>840</v>
      </c>
      <c r="K554" s="323" t="s">
        <v>2293</v>
      </c>
      <c r="L554" s="323" t="s">
        <v>2293</v>
      </c>
      <c r="O554" s="323" t="s">
        <v>840</v>
      </c>
      <c r="P554" s="323"/>
      <c r="Q554">
        <v>1</v>
      </c>
      <c r="R554">
        <v>33</v>
      </c>
      <c r="S554" t="s">
        <v>909</v>
      </c>
      <c r="U554" t="str">
        <f t="shared" si="16"/>
        <v>##</v>
      </c>
      <c r="V554" t="str">
        <f t="shared" si="17"/>
        <v>$$$</v>
      </c>
    </row>
    <row r="555" spans="1:22" hidden="1">
      <c r="A555">
        <v>551</v>
      </c>
      <c r="B555">
        <v>456</v>
      </c>
      <c r="C555" t="s">
        <v>840</v>
      </c>
      <c r="F555"/>
      <c r="G555"/>
      <c r="H555" s="322" t="s">
        <v>840</v>
      </c>
      <c r="I555" s="324" t="s">
        <v>840</v>
      </c>
      <c r="J555" t="s">
        <v>840</v>
      </c>
      <c r="K555" s="323" t="s">
        <v>2293</v>
      </c>
      <c r="L555" s="323" t="s">
        <v>2293</v>
      </c>
      <c r="O555" s="323" t="s">
        <v>840</v>
      </c>
      <c r="P555" s="323"/>
      <c r="Q555">
        <v>1</v>
      </c>
      <c r="R555">
        <v>33</v>
      </c>
      <c r="S555" t="s">
        <v>909</v>
      </c>
      <c r="U555" t="str">
        <f t="shared" si="16"/>
        <v>##</v>
      </c>
      <c r="V555" t="str">
        <f t="shared" si="17"/>
        <v>$$$</v>
      </c>
    </row>
    <row r="556" spans="1:22" hidden="1">
      <c r="A556">
        <v>552</v>
      </c>
      <c r="B556">
        <v>457</v>
      </c>
      <c r="C556" t="s">
        <v>840</v>
      </c>
      <c r="F556"/>
      <c r="G556"/>
      <c r="H556" s="322" t="s">
        <v>840</v>
      </c>
      <c r="I556" s="324" t="s">
        <v>840</v>
      </c>
      <c r="J556" t="s">
        <v>840</v>
      </c>
      <c r="K556" s="323" t="s">
        <v>2293</v>
      </c>
      <c r="L556" s="323" t="s">
        <v>2293</v>
      </c>
      <c r="O556" s="323" t="s">
        <v>840</v>
      </c>
      <c r="P556" s="323"/>
      <c r="Q556">
        <v>1</v>
      </c>
      <c r="R556">
        <v>33</v>
      </c>
      <c r="S556" t="s">
        <v>909</v>
      </c>
      <c r="U556" t="str">
        <f t="shared" si="16"/>
        <v>##</v>
      </c>
      <c r="V556" t="str">
        <f t="shared" si="17"/>
        <v>$$$</v>
      </c>
    </row>
    <row r="557" spans="1:22" hidden="1">
      <c r="A557">
        <v>553</v>
      </c>
      <c r="B557">
        <v>458</v>
      </c>
      <c r="C557" t="s">
        <v>840</v>
      </c>
      <c r="F557"/>
      <c r="G557"/>
      <c r="H557" s="322" t="s">
        <v>840</v>
      </c>
      <c r="I557" s="324" t="s">
        <v>840</v>
      </c>
      <c r="J557" t="s">
        <v>840</v>
      </c>
      <c r="K557" s="323" t="s">
        <v>2293</v>
      </c>
      <c r="L557" s="323" t="s">
        <v>2293</v>
      </c>
      <c r="O557" s="323" t="s">
        <v>840</v>
      </c>
      <c r="P557" s="323"/>
      <c r="Q557">
        <v>1</v>
      </c>
      <c r="R557">
        <v>33</v>
      </c>
      <c r="S557" t="s">
        <v>909</v>
      </c>
      <c r="U557" t="str">
        <f t="shared" si="16"/>
        <v>##</v>
      </c>
      <c r="V557" t="str">
        <f t="shared" si="17"/>
        <v>$$$</v>
      </c>
    </row>
    <row r="558" spans="1:22" hidden="1">
      <c r="A558">
        <v>554</v>
      </c>
      <c r="B558">
        <v>391</v>
      </c>
      <c r="C558" t="s">
        <v>840</v>
      </c>
      <c r="F558"/>
      <c r="G558"/>
      <c r="H558" s="322" t="s">
        <v>840</v>
      </c>
      <c r="I558" s="324" t="s">
        <v>840</v>
      </c>
      <c r="J558" t="s">
        <v>840</v>
      </c>
      <c r="K558" s="323" t="s">
        <v>2294</v>
      </c>
      <c r="L558" s="323" t="s">
        <v>2294</v>
      </c>
      <c r="O558" s="323" t="s">
        <v>840</v>
      </c>
      <c r="P558" s="323"/>
      <c r="Q558">
        <v>3</v>
      </c>
      <c r="R558">
        <v>33</v>
      </c>
      <c r="S558" t="s">
        <v>909</v>
      </c>
      <c r="U558" t="str">
        <f t="shared" si="16"/>
        <v>##</v>
      </c>
      <c r="V558" t="str">
        <f t="shared" si="17"/>
        <v>$$$</v>
      </c>
    </row>
    <row r="559" spans="1:22" hidden="1">
      <c r="A559">
        <v>555</v>
      </c>
      <c r="B559">
        <v>392</v>
      </c>
      <c r="C559" t="s">
        <v>840</v>
      </c>
      <c r="F559"/>
      <c r="G559"/>
      <c r="H559" s="322" t="s">
        <v>840</v>
      </c>
      <c r="I559" s="324" t="s">
        <v>840</v>
      </c>
      <c r="J559" t="s">
        <v>840</v>
      </c>
      <c r="K559" s="323" t="s">
        <v>2294</v>
      </c>
      <c r="L559" s="323" t="s">
        <v>2294</v>
      </c>
      <c r="O559" s="323" t="s">
        <v>840</v>
      </c>
      <c r="P559" s="323"/>
      <c r="Q559">
        <v>3</v>
      </c>
      <c r="R559">
        <v>33</v>
      </c>
      <c r="S559" t="s">
        <v>909</v>
      </c>
      <c r="U559" t="str">
        <f t="shared" si="16"/>
        <v>##</v>
      </c>
      <c r="V559" t="str">
        <f t="shared" si="17"/>
        <v>$$$</v>
      </c>
    </row>
    <row r="560" spans="1:22" hidden="1">
      <c r="A560">
        <v>556</v>
      </c>
      <c r="B560">
        <v>465</v>
      </c>
      <c r="C560" t="s">
        <v>840</v>
      </c>
      <c r="F560"/>
      <c r="G560"/>
      <c r="H560" s="322" t="s">
        <v>840</v>
      </c>
      <c r="I560" s="324" t="s">
        <v>840</v>
      </c>
      <c r="J560" t="s">
        <v>840</v>
      </c>
      <c r="K560" s="323" t="s">
        <v>2295</v>
      </c>
      <c r="L560" s="323" t="s">
        <v>1100</v>
      </c>
      <c r="O560" s="323" t="s">
        <v>840</v>
      </c>
      <c r="P560" s="323" t="s">
        <v>2296</v>
      </c>
      <c r="Q560">
        <v>1</v>
      </c>
      <c r="R560">
        <v>33</v>
      </c>
      <c r="S560" t="s">
        <v>909</v>
      </c>
      <c r="U560" t="str">
        <f t="shared" si="16"/>
        <v>##</v>
      </c>
      <c r="V560" t="str">
        <f t="shared" si="17"/>
        <v>$$$</v>
      </c>
    </row>
    <row r="561" spans="1:22" hidden="1">
      <c r="A561">
        <v>557</v>
      </c>
      <c r="B561">
        <v>404</v>
      </c>
      <c r="C561" t="s">
        <v>840</v>
      </c>
      <c r="F561"/>
      <c r="G561"/>
      <c r="H561" s="322" t="s">
        <v>840</v>
      </c>
      <c r="I561" s="324" t="s">
        <v>840</v>
      </c>
      <c r="J561" t="s">
        <v>840</v>
      </c>
      <c r="K561" s="323" t="s">
        <v>1058</v>
      </c>
      <c r="L561" s="323" t="s">
        <v>1058</v>
      </c>
      <c r="O561" s="323" t="s">
        <v>840</v>
      </c>
      <c r="P561" s="323" t="s">
        <v>2297</v>
      </c>
      <c r="Q561">
        <v>1</v>
      </c>
      <c r="R561">
        <v>33</v>
      </c>
      <c r="S561" t="s">
        <v>909</v>
      </c>
      <c r="U561" t="str">
        <f t="shared" si="16"/>
        <v>##</v>
      </c>
      <c r="V561" t="str">
        <f t="shared" si="17"/>
        <v>$$$</v>
      </c>
    </row>
    <row r="562" spans="1:22" hidden="1">
      <c r="A562">
        <v>558</v>
      </c>
      <c r="B562">
        <v>358</v>
      </c>
      <c r="C562" t="s">
        <v>840</v>
      </c>
      <c r="F562"/>
      <c r="G562"/>
      <c r="H562" s="322" t="s">
        <v>840</v>
      </c>
      <c r="I562" s="324" t="s">
        <v>840</v>
      </c>
      <c r="J562" t="s">
        <v>840</v>
      </c>
      <c r="K562" s="323" t="s">
        <v>1014</v>
      </c>
      <c r="L562" s="323" t="s">
        <v>1015</v>
      </c>
      <c r="O562" s="323" t="s">
        <v>840</v>
      </c>
      <c r="P562" s="323"/>
      <c r="Q562">
        <v>4</v>
      </c>
      <c r="R562">
        <v>33</v>
      </c>
      <c r="S562" t="s">
        <v>909</v>
      </c>
      <c r="U562" t="str">
        <f t="shared" si="16"/>
        <v>##</v>
      </c>
      <c r="V562" t="str">
        <f t="shared" si="17"/>
        <v>$$$</v>
      </c>
    </row>
    <row r="563" spans="1:22" hidden="1">
      <c r="A563">
        <v>559</v>
      </c>
      <c r="B563">
        <v>417</v>
      </c>
      <c r="C563" t="s">
        <v>840</v>
      </c>
      <c r="F563"/>
      <c r="G563"/>
      <c r="H563" s="322" t="s">
        <v>840</v>
      </c>
      <c r="I563" s="324" t="s">
        <v>840</v>
      </c>
      <c r="J563" t="s">
        <v>840</v>
      </c>
      <c r="K563" s="323" t="s">
        <v>1066</v>
      </c>
      <c r="L563" s="323" t="s">
        <v>1066</v>
      </c>
      <c r="O563" s="323" t="s">
        <v>840</v>
      </c>
      <c r="P563" s="323" t="s">
        <v>1022</v>
      </c>
      <c r="Q563">
        <v>1</v>
      </c>
      <c r="R563">
        <v>33</v>
      </c>
      <c r="S563" t="s">
        <v>909</v>
      </c>
      <c r="U563" t="str">
        <f t="shared" si="16"/>
        <v>##</v>
      </c>
      <c r="V563" t="str">
        <f t="shared" si="17"/>
        <v>$$$</v>
      </c>
    </row>
    <row r="564" spans="1:22" hidden="1">
      <c r="A564">
        <v>560</v>
      </c>
      <c r="B564">
        <v>259</v>
      </c>
      <c r="C564" t="s">
        <v>840</v>
      </c>
      <c r="F564"/>
      <c r="G564"/>
      <c r="H564" s="322" t="s">
        <v>840</v>
      </c>
      <c r="I564" s="324" t="s">
        <v>840</v>
      </c>
      <c r="J564" t="s">
        <v>840</v>
      </c>
      <c r="K564" s="323" t="s">
        <v>941</v>
      </c>
      <c r="L564" s="323" t="s">
        <v>942</v>
      </c>
      <c r="O564" s="323" t="s">
        <v>840</v>
      </c>
      <c r="P564" s="323"/>
      <c r="Q564">
        <v>6</v>
      </c>
      <c r="R564">
        <v>33</v>
      </c>
      <c r="S564" t="s">
        <v>909</v>
      </c>
      <c r="U564" t="str">
        <f t="shared" si="16"/>
        <v>##</v>
      </c>
      <c r="V564" t="str">
        <f t="shared" si="17"/>
        <v>$$$</v>
      </c>
    </row>
    <row r="565" spans="1:22" hidden="1">
      <c r="A565">
        <v>561</v>
      </c>
      <c r="B565">
        <v>323</v>
      </c>
      <c r="C565" t="s">
        <v>840</v>
      </c>
      <c r="F565"/>
      <c r="G565"/>
      <c r="H565" s="322" t="s">
        <v>840</v>
      </c>
      <c r="I565" s="324" t="s">
        <v>840</v>
      </c>
      <c r="J565" t="s">
        <v>840</v>
      </c>
      <c r="K565" s="323" t="s">
        <v>993</v>
      </c>
      <c r="L565" s="323" t="s">
        <v>993</v>
      </c>
      <c r="O565" s="323" t="s">
        <v>840</v>
      </c>
      <c r="P565" s="323" t="s">
        <v>994</v>
      </c>
      <c r="Q565">
        <v>1</v>
      </c>
      <c r="R565">
        <v>33</v>
      </c>
      <c r="S565" t="s">
        <v>909</v>
      </c>
      <c r="U565" t="str">
        <f t="shared" si="16"/>
        <v>##</v>
      </c>
      <c r="V565" t="str">
        <f t="shared" si="17"/>
        <v>$$$</v>
      </c>
    </row>
    <row r="566" spans="1:22" hidden="1">
      <c r="A566">
        <v>562</v>
      </c>
      <c r="B566">
        <v>305</v>
      </c>
      <c r="C566" t="s">
        <v>840</v>
      </c>
      <c r="F566"/>
      <c r="G566"/>
      <c r="H566" s="322" t="s">
        <v>840</v>
      </c>
      <c r="I566" s="324" t="s">
        <v>840</v>
      </c>
      <c r="J566" t="s">
        <v>840</v>
      </c>
      <c r="K566" s="323" t="s">
        <v>985</v>
      </c>
      <c r="L566" s="323" t="s">
        <v>985</v>
      </c>
      <c r="O566" s="323" t="s">
        <v>840</v>
      </c>
      <c r="P566" s="323" t="s">
        <v>986</v>
      </c>
      <c r="Q566">
        <v>4</v>
      </c>
      <c r="R566">
        <v>33</v>
      </c>
      <c r="S566" t="s">
        <v>909</v>
      </c>
      <c r="U566" t="str">
        <f t="shared" si="16"/>
        <v>##</v>
      </c>
      <c r="V566" t="str">
        <f t="shared" si="17"/>
        <v>$$$</v>
      </c>
    </row>
    <row r="567" spans="1:22" hidden="1">
      <c r="A567">
        <v>563</v>
      </c>
      <c r="B567">
        <v>306</v>
      </c>
      <c r="C567" t="s">
        <v>840</v>
      </c>
      <c r="F567"/>
      <c r="G567"/>
      <c r="H567" s="322" t="s">
        <v>840</v>
      </c>
      <c r="I567" s="324" t="s">
        <v>840</v>
      </c>
      <c r="J567" t="s">
        <v>840</v>
      </c>
      <c r="K567" s="323" t="s">
        <v>985</v>
      </c>
      <c r="L567" s="323" t="s">
        <v>985</v>
      </c>
      <c r="O567" s="323" t="s">
        <v>840</v>
      </c>
      <c r="P567" s="323" t="s">
        <v>986</v>
      </c>
      <c r="Q567">
        <v>4</v>
      </c>
      <c r="R567">
        <v>33</v>
      </c>
      <c r="S567" t="s">
        <v>909</v>
      </c>
      <c r="U567" t="str">
        <f t="shared" si="16"/>
        <v>##</v>
      </c>
      <c r="V567" t="str">
        <f t="shared" si="17"/>
        <v>$$$</v>
      </c>
    </row>
    <row r="568" spans="1:22" hidden="1">
      <c r="A568">
        <v>564</v>
      </c>
      <c r="B568">
        <v>307</v>
      </c>
      <c r="C568" t="s">
        <v>840</v>
      </c>
      <c r="F568"/>
      <c r="G568"/>
      <c r="H568" s="322" t="s">
        <v>840</v>
      </c>
      <c r="I568" s="324" t="s">
        <v>840</v>
      </c>
      <c r="J568" t="s">
        <v>840</v>
      </c>
      <c r="K568" s="323" t="s">
        <v>985</v>
      </c>
      <c r="L568" s="323" t="s">
        <v>985</v>
      </c>
      <c r="O568" s="323" t="s">
        <v>840</v>
      </c>
      <c r="P568" s="323" t="s">
        <v>986</v>
      </c>
      <c r="Q568">
        <v>4</v>
      </c>
      <c r="R568">
        <v>33</v>
      </c>
      <c r="S568" t="s">
        <v>909</v>
      </c>
      <c r="U568" t="str">
        <f t="shared" si="16"/>
        <v>##</v>
      </c>
      <c r="V568" t="str">
        <f t="shared" si="17"/>
        <v>$$$</v>
      </c>
    </row>
    <row r="569" spans="1:22" hidden="1">
      <c r="A569">
        <v>565</v>
      </c>
      <c r="B569">
        <v>264</v>
      </c>
      <c r="C569" t="s">
        <v>840</v>
      </c>
      <c r="F569"/>
      <c r="G569"/>
      <c r="H569" s="322" t="s">
        <v>840</v>
      </c>
      <c r="I569" s="324" t="s">
        <v>840</v>
      </c>
      <c r="J569" t="s">
        <v>840</v>
      </c>
      <c r="K569" s="323" t="s">
        <v>944</v>
      </c>
      <c r="L569" s="323" t="s">
        <v>945</v>
      </c>
      <c r="O569" s="323" t="s">
        <v>840</v>
      </c>
      <c r="P569" s="323" t="s">
        <v>946</v>
      </c>
      <c r="Q569">
        <v>1</v>
      </c>
      <c r="R569">
        <v>33</v>
      </c>
      <c r="S569" t="s">
        <v>909</v>
      </c>
      <c r="U569" t="str">
        <f t="shared" si="16"/>
        <v>##</v>
      </c>
      <c r="V569" t="str">
        <f t="shared" si="17"/>
        <v>$$$</v>
      </c>
    </row>
    <row r="570" spans="1:22" hidden="1">
      <c r="A570">
        <v>566</v>
      </c>
      <c r="B570">
        <v>362</v>
      </c>
      <c r="C570" t="s">
        <v>840</v>
      </c>
      <c r="F570"/>
      <c r="G570"/>
      <c r="H570" s="322" t="s">
        <v>840</v>
      </c>
      <c r="I570" s="324" t="s">
        <v>840</v>
      </c>
      <c r="J570" t="s">
        <v>840</v>
      </c>
      <c r="K570" s="323" t="s">
        <v>1020</v>
      </c>
      <c r="L570" s="323" t="s">
        <v>1021</v>
      </c>
      <c r="O570" s="323" t="s">
        <v>840</v>
      </c>
      <c r="P570" s="323" t="s">
        <v>1022</v>
      </c>
      <c r="Q570">
        <v>1</v>
      </c>
      <c r="R570">
        <v>33</v>
      </c>
      <c r="S570" t="s">
        <v>909</v>
      </c>
      <c r="U570" t="str">
        <f t="shared" si="16"/>
        <v>##</v>
      </c>
      <c r="V570" t="str">
        <f t="shared" si="17"/>
        <v>$$$</v>
      </c>
    </row>
    <row r="571" spans="1:22" hidden="1">
      <c r="A571">
        <v>567</v>
      </c>
      <c r="B571">
        <v>292</v>
      </c>
      <c r="C571" t="s">
        <v>840</v>
      </c>
      <c r="F571"/>
      <c r="G571"/>
      <c r="H571" s="322" t="s">
        <v>840</v>
      </c>
      <c r="I571" s="324" t="s">
        <v>840</v>
      </c>
      <c r="J571" t="s">
        <v>840</v>
      </c>
      <c r="K571" s="323" t="s">
        <v>973</v>
      </c>
      <c r="L571" s="323" t="s">
        <v>974</v>
      </c>
      <c r="O571" s="323" t="s">
        <v>840</v>
      </c>
      <c r="P571" s="323" t="s">
        <v>975</v>
      </c>
      <c r="Q571">
        <v>1</v>
      </c>
      <c r="R571">
        <v>34</v>
      </c>
      <c r="S571" t="s">
        <v>976</v>
      </c>
      <c r="U571" t="str">
        <f t="shared" si="16"/>
        <v>##</v>
      </c>
      <c r="V571" t="str">
        <f t="shared" si="17"/>
        <v>$$$</v>
      </c>
    </row>
    <row r="572" spans="1:22" hidden="1">
      <c r="A572">
        <v>568</v>
      </c>
      <c r="B572">
        <v>342</v>
      </c>
      <c r="C572">
        <v>24505012</v>
      </c>
      <c r="D572">
        <v>24</v>
      </c>
      <c r="E572">
        <v>50</v>
      </c>
      <c r="F572">
        <v>5012</v>
      </c>
      <c r="G572"/>
      <c r="H572" s="322" t="e">
        <v>#N/A</v>
      </c>
      <c r="I572" s="324" t="e">
        <v>#N/A</v>
      </c>
      <c r="J572" t="e">
        <v>#N/A</v>
      </c>
      <c r="K572" s="323" t="s">
        <v>2298</v>
      </c>
      <c r="L572" s="323" t="s">
        <v>2299</v>
      </c>
      <c r="N572" s="129">
        <v>2</v>
      </c>
      <c r="O572" s="323" t="s">
        <v>847</v>
      </c>
      <c r="P572" s="323" t="s">
        <v>847</v>
      </c>
      <c r="Q572">
        <v>1</v>
      </c>
      <c r="R572">
        <v>70</v>
      </c>
      <c r="S572" t="s">
        <v>906</v>
      </c>
      <c r="U572" t="str">
        <f t="shared" si="16"/>
        <v/>
      </c>
      <c r="V572" t="str">
        <f t="shared" si="17"/>
        <v/>
      </c>
    </row>
    <row r="573" spans="1:22" hidden="1">
      <c r="A573">
        <v>569</v>
      </c>
      <c r="B573">
        <v>339</v>
      </c>
      <c r="C573">
        <v>24505000</v>
      </c>
      <c r="D573">
        <v>24</v>
      </c>
      <c r="E573">
        <v>50</v>
      </c>
      <c r="F573">
        <v>5000</v>
      </c>
      <c r="G573"/>
      <c r="H573" s="322">
        <v>45556</v>
      </c>
      <c r="I573" s="324">
        <v>45556</v>
      </c>
      <c r="J573">
        <v>45</v>
      </c>
      <c r="K573" s="323" t="s">
        <v>1006</v>
      </c>
      <c r="L573" s="323" t="s">
        <v>1007</v>
      </c>
      <c r="O573" s="323" t="s">
        <v>840</v>
      </c>
      <c r="P573" s="323" t="s">
        <v>1008</v>
      </c>
      <c r="Q573">
        <v>1</v>
      </c>
      <c r="R573">
        <v>70</v>
      </c>
      <c r="S573" t="s">
        <v>906</v>
      </c>
      <c r="U573" t="str">
        <f t="shared" si="16"/>
        <v/>
      </c>
      <c r="V573" t="str">
        <f t="shared" si="17"/>
        <v/>
      </c>
    </row>
    <row r="574" spans="1:22" hidden="1">
      <c r="A574">
        <v>570</v>
      </c>
      <c r="B574">
        <v>340</v>
      </c>
      <c r="C574">
        <v>24505000</v>
      </c>
      <c r="D574">
        <v>24</v>
      </c>
      <c r="E574">
        <v>50</v>
      </c>
      <c r="F574">
        <v>5000</v>
      </c>
      <c r="G574"/>
      <c r="H574" s="322">
        <v>45557</v>
      </c>
      <c r="I574" s="324">
        <v>45557</v>
      </c>
      <c r="J574">
        <v>45</v>
      </c>
      <c r="K574" s="323" t="s">
        <v>1006</v>
      </c>
      <c r="L574" s="323" t="s">
        <v>1007</v>
      </c>
      <c r="O574" s="323" t="s">
        <v>840</v>
      </c>
      <c r="P574" s="323" t="s">
        <v>1008</v>
      </c>
      <c r="Q574">
        <v>1</v>
      </c>
      <c r="R574">
        <v>70</v>
      </c>
      <c r="S574" t="s">
        <v>906</v>
      </c>
      <c r="U574" t="str">
        <f t="shared" si="16"/>
        <v>##</v>
      </c>
      <c r="V574" t="str">
        <f t="shared" si="17"/>
        <v/>
      </c>
    </row>
    <row r="575" spans="1:22" hidden="1">
      <c r="A575">
        <v>571</v>
      </c>
      <c r="B575">
        <v>341</v>
      </c>
      <c r="C575">
        <v>24505000</v>
      </c>
      <c r="D575">
        <v>24</v>
      </c>
      <c r="E575">
        <v>50</v>
      </c>
      <c r="F575">
        <v>5000</v>
      </c>
      <c r="G575"/>
      <c r="H575" s="322">
        <v>45558</v>
      </c>
      <c r="I575" s="324">
        <v>45558</v>
      </c>
      <c r="J575">
        <v>45</v>
      </c>
      <c r="K575" s="323" t="s">
        <v>1006</v>
      </c>
      <c r="L575" s="323" t="s">
        <v>1007</v>
      </c>
      <c r="O575" s="323" t="s">
        <v>840</v>
      </c>
      <c r="P575" s="323" t="s">
        <v>1008</v>
      </c>
      <c r="Q575">
        <v>1</v>
      </c>
      <c r="R575">
        <v>70</v>
      </c>
      <c r="S575" t="s">
        <v>906</v>
      </c>
      <c r="U575" t="str">
        <f t="shared" si="16"/>
        <v>##</v>
      </c>
      <c r="V575" t="str">
        <f t="shared" si="17"/>
        <v/>
      </c>
    </row>
    <row r="576" spans="1:22" hidden="1">
      <c r="A576">
        <v>572</v>
      </c>
      <c r="B576">
        <v>437</v>
      </c>
      <c r="C576" t="s">
        <v>840</v>
      </c>
      <c r="F576"/>
      <c r="G576"/>
      <c r="H576" s="283" t="s">
        <v>840</v>
      </c>
      <c r="I576" s="324" t="s">
        <v>840</v>
      </c>
      <c r="J576" t="s">
        <v>840</v>
      </c>
      <c r="K576" s="323" t="s">
        <v>2300</v>
      </c>
      <c r="L576" s="323" t="s">
        <v>2301</v>
      </c>
      <c r="O576" s="323" t="s">
        <v>840</v>
      </c>
      <c r="P576" s="323" t="s">
        <v>1090</v>
      </c>
      <c r="Q576">
        <v>1</v>
      </c>
      <c r="R576">
        <v>122</v>
      </c>
      <c r="S576" t="s">
        <v>1045</v>
      </c>
      <c r="U576" t="str">
        <f t="shared" si="16"/>
        <v>##</v>
      </c>
      <c r="V576" t="str">
        <f t="shared" si="17"/>
        <v>$$$</v>
      </c>
    </row>
    <row r="577" spans="1:22" hidden="1">
      <c r="A577">
        <v>573</v>
      </c>
      <c r="B577">
        <v>435</v>
      </c>
      <c r="C577" t="s">
        <v>840</v>
      </c>
      <c r="F577"/>
      <c r="G577"/>
      <c r="H577" s="322" t="s">
        <v>840</v>
      </c>
      <c r="I577" s="324" t="s">
        <v>840</v>
      </c>
      <c r="J577" t="s">
        <v>840</v>
      </c>
      <c r="K577" s="323" t="s">
        <v>1087</v>
      </c>
      <c r="L577" s="323" t="s">
        <v>1088</v>
      </c>
      <c r="O577" s="323" t="s">
        <v>840</v>
      </c>
      <c r="P577" s="323" t="s">
        <v>1089</v>
      </c>
      <c r="Q577">
        <v>1</v>
      </c>
      <c r="R577">
        <v>122</v>
      </c>
      <c r="S577" t="s">
        <v>1045</v>
      </c>
      <c r="U577" t="str">
        <f t="shared" si="16"/>
        <v>##</v>
      </c>
      <c r="V577" t="str">
        <f t="shared" si="17"/>
        <v>$$$</v>
      </c>
    </row>
    <row r="578" spans="1:22" hidden="1">
      <c r="A578">
        <v>574</v>
      </c>
      <c r="B578">
        <v>378</v>
      </c>
      <c r="C578" t="s">
        <v>840</v>
      </c>
      <c r="F578"/>
      <c r="G578"/>
      <c r="H578" s="322" t="s">
        <v>840</v>
      </c>
      <c r="I578" s="324" t="s">
        <v>840</v>
      </c>
      <c r="J578" t="s">
        <v>840</v>
      </c>
      <c r="K578" s="129" t="s">
        <v>1042</v>
      </c>
      <c r="L578" s="129" t="s">
        <v>1043</v>
      </c>
      <c r="O578" s="323" t="s">
        <v>840</v>
      </c>
      <c r="P578" s="129" t="s">
        <v>1044</v>
      </c>
      <c r="Q578">
        <v>1</v>
      </c>
      <c r="R578">
        <v>122</v>
      </c>
      <c r="S578" t="s">
        <v>1045</v>
      </c>
      <c r="U578" t="str">
        <f t="shared" si="16"/>
        <v>##</v>
      </c>
      <c r="V578" t="str">
        <f t="shared" si="17"/>
        <v>$$$</v>
      </c>
    </row>
    <row r="579" spans="1:22" hidden="1">
      <c r="A579">
        <v>575</v>
      </c>
      <c r="B579">
        <v>272</v>
      </c>
      <c r="C579" t="s">
        <v>840</v>
      </c>
      <c r="H579" s="322" t="s">
        <v>840</v>
      </c>
      <c r="I579" t="s">
        <v>840</v>
      </c>
      <c r="J579" t="s">
        <v>840</v>
      </c>
      <c r="K579" s="129" t="s">
        <v>959</v>
      </c>
      <c r="L579" s="129" t="s">
        <v>959</v>
      </c>
      <c r="O579" s="129" t="s">
        <v>840</v>
      </c>
      <c r="P579" s="129" t="s">
        <v>960</v>
      </c>
      <c r="Q579">
        <v>1</v>
      </c>
      <c r="R579">
        <v>108</v>
      </c>
      <c r="S579" t="s">
        <v>961</v>
      </c>
      <c r="U579" t="str">
        <f t="shared" si="16"/>
        <v>##</v>
      </c>
      <c r="V579" t="str">
        <f t="shared" si="17"/>
        <v>$$$</v>
      </c>
    </row>
    <row r="580" spans="1:22" hidden="1">
      <c r="A580">
        <v>576</v>
      </c>
      <c r="B580">
        <v>364</v>
      </c>
      <c r="C580" t="s">
        <v>840</v>
      </c>
      <c r="H580" s="322" t="s">
        <v>840</v>
      </c>
      <c r="I580" t="s">
        <v>840</v>
      </c>
      <c r="J580" t="s">
        <v>840</v>
      </c>
      <c r="K580" s="129" t="s">
        <v>1026</v>
      </c>
      <c r="L580" s="129" t="s">
        <v>1026</v>
      </c>
      <c r="O580" s="129" t="s">
        <v>840</v>
      </c>
      <c r="P580" s="129" t="s">
        <v>1008</v>
      </c>
      <c r="Q580">
        <v>1</v>
      </c>
      <c r="R580">
        <v>133</v>
      </c>
      <c r="S580" t="s">
        <v>1027</v>
      </c>
      <c r="U580" t="str">
        <f t="shared" si="16"/>
        <v>##</v>
      </c>
      <c r="V580" t="str">
        <f t="shared" si="17"/>
        <v>$$$</v>
      </c>
    </row>
    <row r="581" spans="1:22" hidden="1">
      <c r="A581">
        <v>577</v>
      </c>
      <c r="B581">
        <v>275</v>
      </c>
      <c r="C581" t="s">
        <v>840</v>
      </c>
      <c r="H581" s="322" t="s">
        <v>840</v>
      </c>
      <c r="I581" t="s">
        <v>840</v>
      </c>
      <c r="J581" t="s">
        <v>840</v>
      </c>
      <c r="K581" s="129" t="s">
        <v>965</v>
      </c>
      <c r="L581" s="129" t="s">
        <v>965</v>
      </c>
      <c r="O581" s="129" t="s">
        <v>840</v>
      </c>
      <c r="Q581">
        <v>1</v>
      </c>
      <c r="R581">
        <v>37</v>
      </c>
      <c r="S581" t="s">
        <v>965</v>
      </c>
      <c r="U581" t="str">
        <f t="shared" si="16"/>
        <v>##</v>
      </c>
      <c r="V581" t="str">
        <f t="shared" si="17"/>
        <v>$$$</v>
      </c>
    </row>
    <row r="582" spans="1:22" hidden="1">
      <c r="A582">
        <v>578</v>
      </c>
      <c r="B582">
        <v>276</v>
      </c>
      <c r="C582" t="s">
        <v>840</v>
      </c>
      <c r="H582" s="322" t="s">
        <v>840</v>
      </c>
      <c r="I582" t="s">
        <v>840</v>
      </c>
      <c r="J582" t="s">
        <v>840</v>
      </c>
      <c r="K582" s="129" t="s">
        <v>965</v>
      </c>
      <c r="L582" s="129" t="s">
        <v>965</v>
      </c>
      <c r="O582" s="129" t="s">
        <v>840</v>
      </c>
      <c r="Q582">
        <v>1</v>
      </c>
      <c r="R582">
        <v>37</v>
      </c>
      <c r="S582" t="s">
        <v>965</v>
      </c>
      <c r="U582" t="str">
        <f t="shared" ref="U582:U645" si="18">IF(C582="","##",IF(C582=C581,"##",""))</f>
        <v>##</v>
      </c>
      <c r="V582" t="str">
        <f t="shared" ref="V582:V645" si="19">IF(C582="","$$$","")</f>
        <v>$$$</v>
      </c>
    </row>
    <row r="583" spans="1:22" hidden="1">
      <c r="A583">
        <v>579</v>
      </c>
      <c r="B583">
        <v>277</v>
      </c>
      <c r="C583" t="s">
        <v>840</v>
      </c>
      <c r="H583" s="322" t="s">
        <v>840</v>
      </c>
      <c r="I583" t="s">
        <v>840</v>
      </c>
      <c r="J583" t="s">
        <v>840</v>
      </c>
      <c r="K583" s="129" t="s">
        <v>965</v>
      </c>
      <c r="L583" s="129" t="s">
        <v>965</v>
      </c>
      <c r="O583" s="129" t="s">
        <v>840</v>
      </c>
      <c r="Q583">
        <v>1</v>
      </c>
      <c r="R583">
        <v>37</v>
      </c>
      <c r="S583" t="s">
        <v>965</v>
      </c>
      <c r="U583" t="str">
        <f t="shared" si="18"/>
        <v>##</v>
      </c>
      <c r="V583" t="str">
        <f t="shared" si="19"/>
        <v>$$$</v>
      </c>
    </row>
    <row r="584" spans="1:22" hidden="1">
      <c r="A584">
        <v>580</v>
      </c>
      <c r="B584">
        <v>471</v>
      </c>
      <c r="C584" t="s">
        <v>840</v>
      </c>
      <c r="H584" s="322" t="s">
        <v>840</v>
      </c>
      <c r="I584" t="s">
        <v>840</v>
      </c>
      <c r="J584" t="s">
        <v>840</v>
      </c>
      <c r="K584" s="129" t="s">
        <v>2302</v>
      </c>
      <c r="L584" s="129" t="s">
        <v>2303</v>
      </c>
      <c r="O584" s="129" t="s">
        <v>840</v>
      </c>
      <c r="P584" s="129" t="s">
        <v>2304</v>
      </c>
      <c r="Q584">
        <v>1</v>
      </c>
      <c r="R584">
        <v>124</v>
      </c>
      <c r="S584" t="s">
        <v>1101</v>
      </c>
      <c r="U584" t="str">
        <f t="shared" si="18"/>
        <v>##</v>
      </c>
      <c r="V584" t="str">
        <f t="shared" si="19"/>
        <v>$$$</v>
      </c>
    </row>
    <row r="585" spans="1:22" hidden="1">
      <c r="A585">
        <v>581</v>
      </c>
      <c r="B585">
        <v>338</v>
      </c>
      <c r="C585" t="s">
        <v>840</v>
      </c>
      <c r="H585" s="322" t="s">
        <v>840</v>
      </c>
      <c r="I585" t="s">
        <v>840</v>
      </c>
      <c r="J585" t="s">
        <v>840</v>
      </c>
      <c r="K585" s="129" t="s">
        <v>1002</v>
      </c>
      <c r="L585" s="129" t="s">
        <v>1003</v>
      </c>
      <c r="O585" s="129" t="s">
        <v>840</v>
      </c>
      <c r="P585" s="129" t="s">
        <v>1004</v>
      </c>
      <c r="Q585">
        <v>1</v>
      </c>
      <c r="R585">
        <v>145</v>
      </c>
      <c r="S585" t="s">
        <v>1005</v>
      </c>
      <c r="U585" t="str">
        <f t="shared" si="18"/>
        <v>##</v>
      </c>
      <c r="V585" t="str">
        <f t="shared" si="19"/>
        <v>$$$</v>
      </c>
    </row>
    <row r="586" spans="1:22" hidden="1">
      <c r="A586">
        <v>582</v>
      </c>
      <c r="B586">
        <v>418</v>
      </c>
      <c r="C586" t="s">
        <v>840</v>
      </c>
      <c r="H586" s="322" t="s">
        <v>840</v>
      </c>
      <c r="I586" t="s">
        <v>840</v>
      </c>
      <c r="J586" t="s">
        <v>840</v>
      </c>
      <c r="K586" s="129" t="s">
        <v>1067</v>
      </c>
      <c r="L586" s="129" t="s">
        <v>1068</v>
      </c>
      <c r="O586" s="129" t="s">
        <v>840</v>
      </c>
      <c r="P586" s="129" t="s">
        <v>1069</v>
      </c>
      <c r="Q586">
        <v>1</v>
      </c>
      <c r="R586">
        <v>145</v>
      </c>
      <c r="S586" t="s">
        <v>1005</v>
      </c>
      <c r="U586" t="str">
        <f t="shared" si="18"/>
        <v>##</v>
      </c>
      <c r="V586" t="str">
        <f t="shared" si="19"/>
        <v>$$$</v>
      </c>
    </row>
    <row r="587" spans="1:22" hidden="1">
      <c r="A587">
        <v>583</v>
      </c>
      <c r="B587">
        <v>451</v>
      </c>
      <c r="C587" t="s">
        <v>840</v>
      </c>
      <c r="H587" s="322" t="s">
        <v>840</v>
      </c>
      <c r="I587" t="s">
        <v>840</v>
      </c>
      <c r="J587" t="s">
        <v>840</v>
      </c>
      <c r="K587" s="129" t="s">
        <v>2305</v>
      </c>
      <c r="L587" s="129" t="s">
        <v>2306</v>
      </c>
      <c r="O587" s="129" t="s">
        <v>840</v>
      </c>
      <c r="P587" s="129" t="s">
        <v>2307</v>
      </c>
      <c r="Q587">
        <v>1</v>
      </c>
      <c r="R587">
        <v>104</v>
      </c>
      <c r="S587" t="s">
        <v>1099</v>
      </c>
      <c r="U587" t="str">
        <f t="shared" si="18"/>
        <v>##</v>
      </c>
      <c r="V587" t="str">
        <f t="shared" si="19"/>
        <v>$$$</v>
      </c>
    </row>
    <row r="588" spans="1:22" hidden="1">
      <c r="A588">
        <v>584</v>
      </c>
      <c r="B588">
        <v>433</v>
      </c>
      <c r="C588" t="s">
        <v>840</v>
      </c>
      <c r="H588" s="322" t="s">
        <v>840</v>
      </c>
      <c r="I588" t="s">
        <v>840</v>
      </c>
      <c r="J588" t="s">
        <v>840</v>
      </c>
      <c r="K588" s="129" t="s">
        <v>1085</v>
      </c>
      <c r="L588" s="129" t="s">
        <v>1085</v>
      </c>
      <c r="O588" s="129" t="s">
        <v>840</v>
      </c>
      <c r="P588" s="129" t="s">
        <v>1044</v>
      </c>
      <c r="Q588">
        <v>1</v>
      </c>
      <c r="R588">
        <v>32</v>
      </c>
      <c r="S588" t="s">
        <v>990</v>
      </c>
      <c r="U588" t="str">
        <f t="shared" si="18"/>
        <v>##</v>
      </c>
      <c r="V588" t="str">
        <f t="shared" si="19"/>
        <v>$$$</v>
      </c>
    </row>
    <row r="589" spans="1:22" hidden="1">
      <c r="A589">
        <v>585</v>
      </c>
      <c r="B589">
        <v>463</v>
      </c>
      <c r="C589" t="s">
        <v>840</v>
      </c>
      <c r="H589" s="322" t="s">
        <v>840</v>
      </c>
      <c r="I589" t="s">
        <v>840</v>
      </c>
      <c r="J589" t="s">
        <v>840</v>
      </c>
      <c r="K589" s="129" t="s">
        <v>2308</v>
      </c>
      <c r="L589" s="129" t="s">
        <v>2309</v>
      </c>
      <c r="O589" s="129" t="s">
        <v>840</v>
      </c>
      <c r="P589" s="129" t="s">
        <v>2310</v>
      </c>
      <c r="Q589">
        <v>1</v>
      </c>
      <c r="R589">
        <v>143</v>
      </c>
      <c r="S589" t="s">
        <v>1082</v>
      </c>
      <c r="U589" t="str">
        <f t="shared" si="18"/>
        <v>##</v>
      </c>
      <c r="V589" t="str">
        <f t="shared" si="19"/>
        <v>$$$</v>
      </c>
    </row>
    <row r="590" spans="1:22" hidden="1">
      <c r="A590">
        <v>586</v>
      </c>
      <c r="B590">
        <v>426</v>
      </c>
      <c r="C590" t="s">
        <v>840</v>
      </c>
      <c r="H590" s="322" t="s">
        <v>840</v>
      </c>
      <c r="I590" t="s">
        <v>840</v>
      </c>
      <c r="J590" t="s">
        <v>840</v>
      </c>
      <c r="K590" s="129" t="s">
        <v>1081</v>
      </c>
      <c r="L590" s="129" t="s">
        <v>1081</v>
      </c>
      <c r="O590" s="129" t="s">
        <v>840</v>
      </c>
      <c r="P590" s="129" t="s">
        <v>946</v>
      </c>
      <c r="Q590">
        <v>1</v>
      </c>
      <c r="R590">
        <v>143</v>
      </c>
      <c r="S590" t="s">
        <v>1082</v>
      </c>
      <c r="U590" t="str">
        <f t="shared" si="18"/>
        <v>##</v>
      </c>
      <c r="V590" t="str">
        <f t="shared" si="19"/>
        <v>$$$</v>
      </c>
    </row>
    <row r="591" spans="1:22" hidden="1">
      <c r="A591">
        <v>587</v>
      </c>
      <c r="B591">
        <v>379</v>
      </c>
      <c r="C591" t="s">
        <v>840</v>
      </c>
      <c r="H591" s="322" t="s">
        <v>840</v>
      </c>
      <c r="I591" t="s">
        <v>840</v>
      </c>
      <c r="J591" t="s">
        <v>840</v>
      </c>
      <c r="K591" s="129" t="s">
        <v>1046</v>
      </c>
      <c r="L591" s="129" t="s">
        <v>1047</v>
      </c>
      <c r="O591" s="129" t="s">
        <v>840</v>
      </c>
      <c r="P591" s="129" t="s">
        <v>1048</v>
      </c>
      <c r="Q591">
        <v>1</v>
      </c>
      <c r="R591">
        <v>110</v>
      </c>
      <c r="S591" t="s">
        <v>1037</v>
      </c>
      <c r="U591" t="str">
        <f t="shared" si="18"/>
        <v>##</v>
      </c>
      <c r="V591" t="str">
        <f t="shared" si="19"/>
        <v>$$$</v>
      </c>
    </row>
    <row r="592" spans="1:22" hidden="1">
      <c r="A592">
        <v>588</v>
      </c>
      <c r="B592">
        <v>380</v>
      </c>
      <c r="C592" t="s">
        <v>840</v>
      </c>
      <c r="H592" s="322" t="s">
        <v>840</v>
      </c>
      <c r="I592" t="s">
        <v>840</v>
      </c>
      <c r="J592" t="s">
        <v>840</v>
      </c>
      <c r="K592" s="129" t="s">
        <v>1046</v>
      </c>
      <c r="L592" s="129" t="s">
        <v>1047</v>
      </c>
      <c r="O592" s="129" t="s">
        <v>840</v>
      </c>
      <c r="P592" s="129" t="s">
        <v>1048</v>
      </c>
      <c r="Q592">
        <v>1</v>
      </c>
      <c r="R592">
        <v>110</v>
      </c>
      <c r="S592" t="s">
        <v>1037</v>
      </c>
      <c r="U592" t="str">
        <f t="shared" si="18"/>
        <v>##</v>
      </c>
      <c r="V592" t="str">
        <f t="shared" si="19"/>
        <v>$$$</v>
      </c>
    </row>
    <row r="593" spans="1:22" hidden="1">
      <c r="A593">
        <v>589</v>
      </c>
      <c r="B593">
        <v>381</v>
      </c>
      <c r="C593" t="s">
        <v>840</v>
      </c>
      <c r="H593" s="322" t="s">
        <v>840</v>
      </c>
      <c r="I593" t="s">
        <v>840</v>
      </c>
      <c r="J593" t="s">
        <v>840</v>
      </c>
      <c r="K593" s="129" t="s">
        <v>1049</v>
      </c>
      <c r="L593" s="129" t="s">
        <v>1050</v>
      </c>
      <c r="O593" s="129" t="s">
        <v>840</v>
      </c>
      <c r="P593" s="129" t="s">
        <v>1048</v>
      </c>
      <c r="Q593">
        <v>1</v>
      </c>
      <c r="R593">
        <v>110</v>
      </c>
      <c r="S593" t="s">
        <v>1037</v>
      </c>
      <c r="U593" t="str">
        <f t="shared" si="18"/>
        <v>##</v>
      </c>
      <c r="V593" t="str">
        <f t="shared" si="19"/>
        <v>$$$</v>
      </c>
    </row>
    <row r="594" spans="1:22" hidden="1">
      <c r="A594">
        <v>590</v>
      </c>
      <c r="B594">
        <v>370</v>
      </c>
      <c r="C594" t="s">
        <v>840</v>
      </c>
      <c r="H594" s="322" t="s">
        <v>840</v>
      </c>
      <c r="I594" t="s">
        <v>840</v>
      </c>
      <c r="J594" t="s">
        <v>840</v>
      </c>
      <c r="K594" s="129" t="s">
        <v>1035</v>
      </c>
      <c r="L594" s="129" t="s">
        <v>1036</v>
      </c>
      <c r="O594" s="129" t="s">
        <v>840</v>
      </c>
      <c r="Q594">
        <v>1</v>
      </c>
      <c r="R594">
        <v>110</v>
      </c>
      <c r="S594" t="s">
        <v>1037</v>
      </c>
      <c r="U594" t="str">
        <f t="shared" si="18"/>
        <v>##</v>
      </c>
      <c r="V594" t="str">
        <f t="shared" si="19"/>
        <v>$$$</v>
      </c>
    </row>
    <row r="595" spans="1:22" hidden="1">
      <c r="A595">
        <v>591</v>
      </c>
      <c r="B595">
        <v>270</v>
      </c>
      <c r="C595" t="s">
        <v>840</v>
      </c>
      <c r="H595" s="322" t="s">
        <v>840</v>
      </c>
      <c r="I595" t="s">
        <v>840</v>
      </c>
      <c r="J595" t="s">
        <v>840</v>
      </c>
      <c r="K595" s="129" t="s">
        <v>953</v>
      </c>
      <c r="L595" s="129" t="s">
        <v>953</v>
      </c>
      <c r="O595" s="129" t="s">
        <v>840</v>
      </c>
      <c r="P595" s="129" t="s">
        <v>954</v>
      </c>
      <c r="Q595">
        <v>1</v>
      </c>
      <c r="R595">
        <v>134</v>
      </c>
      <c r="S595" t="s">
        <v>955</v>
      </c>
      <c r="U595" t="str">
        <f t="shared" si="18"/>
        <v>##</v>
      </c>
      <c r="V595" t="str">
        <f t="shared" si="19"/>
        <v>$$$</v>
      </c>
    </row>
    <row r="596" spans="1:22" hidden="1">
      <c r="A596">
        <v>592</v>
      </c>
      <c r="B596">
        <v>368</v>
      </c>
      <c r="C596" t="s">
        <v>840</v>
      </c>
      <c r="H596" s="322" t="s">
        <v>840</v>
      </c>
      <c r="I596" t="s">
        <v>840</v>
      </c>
      <c r="J596" t="s">
        <v>840</v>
      </c>
      <c r="K596" s="129" t="s">
        <v>2311</v>
      </c>
      <c r="L596" s="129" t="s">
        <v>2312</v>
      </c>
      <c r="O596" s="129" t="s">
        <v>840</v>
      </c>
      <c r="P596" s="129" t="s">
        <v>2313</v>
      </c>
      <c r="Q596">
        <v>1</v>
      </c>
      <c r="R596">
        <v>136</v>
      </c>
      <c r="S596" t="s">
        <v>1032</v>
      </c>
      <c r="U596" t="str">
        <f t="shared" si="18"/>
        <v>##</v>
      </c>
      <c r="V596" t="str">
        <f t="shared" si="19"/>
        <v>$$$</v>
      </c>
    </row>
    <row r="597" spans="1:22" hidden="1">
      <c r="A597">
        <v>593</v>
      </c>
      <c r="B597">
        <v>369</v>
      </c>
      <c r="C597" t="s">
        <v>840</v>
      </c>
      <c r="H597" s="322" t="s">
        <v>840</v>
      </c>
      <c r="I597" t="s">
        <v>840</v>
      </c>
      <c r="J597" t="s">
        <v>840</v>
      </c>
      <c r="K597" s="129" t="s">
        <v>1033</v>
      </c>
      <c r="L597" s="129" t="s">
        <v>1033</v>
      </c>
      <c r="O597" s="129" t="s">
        <v>840</v>
      </c>
      <c r="P597" s="129" t="s">
        <v>1034</v>
      </c>
      <c r="Q597">
        <v>1</v>
      </c>
      <c r="R597">
        <v>200</v>
      </c>
      <c r="S597" t="s">
        <v>964</v>
      </c>
      <c r="U597" t="str">
        <f t="shared" si="18"/>
        <v>##</v>
      </c>
      <c r="V597" t="str">
        <f t="shared" si="19"/>
        <v>$$$</v>
      </c>
    </row>
    <row r="598" spans="1:22" hidden="1">
      <c r="A598">
        <v>594</v>
      </c>
      <c r="B598">
        <v>476</v>
      </c>
      <c r="C598" t="s">
        <v>840</v>
      </c>
      <c r="H598" s="322" t="s">
        <v>840</v>
      </c>
      <c r="I598" t="s">
        <v>840</v>
      </c>
      <c r="J598" t="s">
        <v>840</v>
      </c>
      <c r="K598" s="129" t="s">
        <v>2314</v>
      </c>
      <c r="L598" s="129" t="s">
        <v>2314</v>
      </c>
      <c r="O598" s="129" t="s">
        <v>840</v>
      </c>
      <c r="P598" s="129" t="s">
        <v>2315</v>
      </c>
      <c r="Q598">
        <v>1</v>
      </c>
      <c r="R598">
        <v>141</v>
      </c>
      <c r="S598" t="s">
        <v>1103</v>
      </c>
      <c r="U598" t="str">
        <f t="shared" si="18"/>
        <v>##</v>
      </c>
      <c r="V598" t="str">
        <f t="shared" si="19"/>
        <v>$$$</v>
      </c>
    </row>
    <row r="599" spans="1:22" hidden="1">
      <c r="A599">
        <v>595</v>
      </c>
      <c r="B599">
        <v>294</v>
      </c>
      <c r="C599" t="s">
        <v>840</v>
      </c>
      <c r="H599" s="322" t="s">
        <v>840</v>
      </c>
      <c r="I599" t="s">
        <v>840</v>
      </c>
      <c r="J599" t="s">
        <v>840</v>
      </c>
      <c r="K599" s="129" t="s">
        <v>2316</v>
      </c>
      <c r="L599" s="129" t="s">
        <v>2316</v>
      </c>
      <c r="O599" s="129" t="s">
        <v>840</v>
      </c>
      <c r="P599" s="129" t="s">
        <v>2317</v>
      </c>
      <c r="Q599">
        <v>1</v>
      </c>
      <c r="R599">
        <v>135</v>
      </c>
      <c r="S599" t="s">
        <v>980</v>
      </c>
      <c r="U599" t="str">
        <f t="shared" si="18"/>
        <v>##</v>
      </c>
      <c r="V599" t="str">
        <f t="shared" si="19"/>
        <v>$$$</v>
      </c>
    </row>
    <row r="600" spans="1:22" hidden="1">
      <c r="A600">
        <v>596</v>
      </c>
      <c r="B600">
        <v>365</v>
      </c>
      <c r="C600" t="s">
        <v>840</v>
      </c>
      <c r="H600" s="322" t="s">
        <v>840</v>
      </c>
      <c r="I600" t="s">
        <v>840</v>
      </c>
      <c r="J600" t="s">
        <v>840</v>
      </c>
      <c r="K600" s="129" t="s">
        <v>1028</v>
      </c>
      <c r="L600" s="129" t="s">
        <v>1029</v>
      </c>
      <c r="O600" s="129" t="s">
        <v>840</v>
      </c>
      <c r="P600" s="129" t="s">
        <v>2317</v>
      </c>
      <c r="Q600">
        <v>1</v>
      </c>
      <c r="R600">
        <v>135</v>
      </c>
      <c r="S600" t="s">
        <v>980</v>
      </c>
      <c r="U600" t="str">
        <f t="shared" si="18"/>
        <v>##</v>
      </c>
      <c r="V600" t="str">
        <f t="shared" si="19"/>
        <v>$$$</v>
      </c>
    </row>
    <row r="601" spans="1:22" hidden="1">
      <c r="A601">
        <v>597</v>
      </c>
      <c r="B601">
        <v>271</v>
      </c>
      <c r="C601" t="s">
        <v>840</v>
      </c>
      <c r="H601" s="322" t="s">
        <v>840</v>
      </c>
      <c r="I601" t="s">
        <v>840</v>
      </c>
      <c r="J601" t="s">
        <v>840</v>
      </c>
      <c r="K601" s="129" t="s">
        <v>956</v>
      </c>
      <c r="L601" s="129" t="s">
        <v>956</v>
      </c>
      <c r="O601" s="129" t="s">
        <v>840</v>
      </c>
      <c r="P601" s="129" t="s">
        <v>957</v>
      </c>
      <c r="Q601">
        <v>1</v>
      </c>
      <c r="R601">
        <v>121</v>
      </c>
      <c r="S601" t="s">
        <v>958</v>
      </c>
      <c r="U601" t="str">
        <f t="shared" si="18"/>
        <v>##</v>
      </c>
      <c r="V601" t="str">
        <f t="shared" si="19"/>
        <v>$$$</v>
      </c>
    </row>
    <row r="602" spans="1:22" hidden="1">
      <c r="A602">
        <v>598</v>
      </c>
      <c r="B602">
        <v>361</v>
      </c>
      <c r="C602" t="s">
        <v>840</v>
      </c>
      <c r="H602" s="322" t="s">
        <v>840</v>
      </c>
      <c r="I602" t="s">
        <v>840</v>
      </c>
      <c r="J602" t="s">
        <v>840</v>
      </c>
      <c r="K602" s="129" t="s">
        <v>1018</v>
      </c>
      <c r="L602" s="129" t="s">
        <v>1018</v>
      </c>
      <c r="O602" s="129" t="s">
        <v>840</v>
      </c>
      <c r="P602" s="129" t="s">
        <v>1019</v>
      </c>
      <c r="Q602">
        <v>1</v>
      </c>
      <c r="R602">
        <v>121</v>
      </c>
      <c r="S602" t="s">
        <v>958</v>
      </c>
      <c r="U602" t="str">
        <f t="shared" si="18"/>
        <v>##</v>
      </c>
      <c r="V602" t="str">
        <f t="shared" si="19"/>
        <v>$$$</v>
      </c>
    </row>
    <row r="603" spans="1:22" hidden="1">
      <c r="A603">
        <v>599</v>
      </c>
      <c r="B603">
        <v>434</v>
      </c>
      <c r="C603" t="s">
        <v>840</v>
      </c>
      <c r="H603" s="322" t="s">
        <v>840</v>
      </c>
      <c r="I603" t="s">
        <v>840</v>
      </c>
      <c r="J603" t="s">
        <v>840</v>
      </c>
      <c r="K603" s="129" t="s">
        <v>1086</v>
      </c>
      <c r="L603" s="129" t="s">
        <v>1086</v>
      </c>
      <c r="O603" s="129" t="s">
        <v>840</v>
      </c>
      <c r="P603" s="129" t="s">
        <v>979</v>
      </c>
      <c r="Q603">
        <v>1</v>
      </c>
      <c r="R603">
        <v>36</v>
      </c>
      <c r="S603" t="s">
        <v>943</v>
      </c>
      <c r="U603" t="str">
        <f t="shared" si="18"/>
        <v>##</v>
      </c>
      <c r="V603" t="str">
        <f t="shared" si="19"/>
        <v>$$$</v>
      </c>
    </row>
    <row r="604" spans="1:22" hidden="1">
      <c r="A604">
        <v>600</v>
      </c>
      <c r="B604">
        <v>287</v>
      </c>
      <c r="C604" t="s">
        <v>840</v>
      </c>
      <c r="H604" s="322" t="s">
        <v>840</v>
      </c>
      <c r="I604" t="s">
        <v>840</v>
      </c>
      <c r="J604" t="s">
        <v>840</v>
      </c>
      <c r="K604" s="129" t="s">
        <v>968</v>
      </c>
      <c r="L604" s="129" t="s">
        <v>969</v>
      </c>
      <c r="O604" s="129" t="s">
        <v>840</v>
      </c>
      <c r="P604" s="129" t="s">
        <v>2318</v>
      </c>
      <c r="Q604">
        <v>1</v>
      </c>
      <c r="R604">
        <v>36</v>
      </c>
      <c r="S604" t="s">
        <v>943</v>
      </c>
      <c r="U604" t="str">
        <f t="shared" si="18"/>
        <v>##</v>
      </c>
      <c r="V604" t="str">
        <f t="shared" si="19"/>
        <v>$$$</v>
      </c>
    </row>
    <row r="605" spans="1:22" hidden="1">
      <c r="A605">
        <v>601</v>
      </c>
      <c r="B605">
        <v>261</v>
      </c>
      <c r="C605" t="s">
        <v>840</v>
      </c>
      <c r="H605" s="322" t="s">
        <v>840</v>
      </c>
      <c r="I605" t="s">
        <v>840</v>
      </c>
      <c r="J605" t="s">
        <v>840</v>
      </c>
      <c r="K605" s="129" t="s">
        <v>943</v>
      </c>
      <c r="L605" s="129" t="s">
        <v>943</v>
      </c>
      <c r="O605" s="129" t="s">
        <v>840</v>
      </c>
      <c r="P605" s="129" t="s">
        <v>923</v>
      </c>
      <c r="Q605">
        <v>1</v>
      </c>
      <c r="R605">
        <v>36</v>
      </c>
      <c r="S605" t="s">
        <v>943</v>
      </c>
      <c r="U605" t="str">
        <f t="shared" si="18"/>
        <v>##</v>
      </c>
      <c r="V605" t="str">
        <f t="shared" si="19"/>
        <v>$$$</v>
      </c>
    </row>
    <row r="606" spans="1:22" hidden="1">
      <c r="A606">
        <v>602</v>
      </c>
      <c r="B606">
        <v>262</v>
      </c>
      <c r="C606" t="s">
        <v>840</v>
      </c>
      <c r="H606" s="322" t="s">
        <v>840</v>
      </c>
      <c r="I606" t="s">
        <v>840</v>
      </c>
      <c r="J606" t="s">
        <v>840</v>
      </c>
      <c r="K606" s="129" t="s">
        <v>943</v>
      </c>
      <c r="L606" s="129" t="s">
        <v>943</v>
      </c>
      <c r="O606" s="129" t="s">
        <v>840</v>
      </c>
      <c r="P606" s="129" t="s">
        <v>923</v>
      </c>
      <c r="Q606">
        <v>1</v>
      </c>
      <c r="R606">
        <v>36</v>
      </c>
      <c r="S606" t="s">
        <v>943</v>
      </c>
      <c r="U606" t="str">
        <f t="shared" si="18"/>
        <v>##</v>
      </c>
      <c r="V606" t="str">
        <f t="shared" si="19"/>
        <v>$$$</v>
      </c>
    </row>
    <row r="607" spans="1:22" hidden="1">
      <c r="A607">
        <v>603</v>
      </c>
      <c r="B607">
        <v>263</v>
      </c>
      <c r="C607" t="s">
        <v>840</v>
      </c>
      <c r="H607" s="322" t="s">
        <v>840</v>
      </c>
      <c r="I607" t="s">
        <v>840</v>
      </c>
      <c r="J607" t="s">
        <v>840</v>
      </c>
      <c r="K607" s="129" t="s">
        <v>943</v>
      </c>
      <c r="L607" s="129" t="s">
        <v>943</v>
      </c>
      <c r="O607" s="129" t="s">
        <v>840</v>
      </c>
      <c r="P607" s="129" t="s">
        <v>923</v>
      </c>
      <c r="Q607">
        <v>1</v>
      </c>
      <c r="R607">
        <v>36</v>
      </c>
      <c r="S607" t="s">
        <v>943</v>
      </c>
      <c r="U607" t="str">
        <f t="shared" si="18"/>
        <v>##</v>
      </c>
      <c r="V607" t="str">
        <f t="shared" si="19"/>
        <v>$$$</v>
      </c>
    </row>
    <row r="608" spans="1:22" hidden="1">
      <c r="A608">
        <v>604</v>
      </c>
      <c r="B608">
        <v>443</v>
      </c>
      <c r="C608" t="s">
        <v>840</v>
      </c>
      <c r="H608" s="322" t="s">
        <v>840</v>
      </c>
      <c r="I608" t="s">
        <v>840</v>
      </c>
      <c r="J608" t="s">
        <v>840</v>
      </c>
      <c r="K608" s="129" t="s">
        <v>2319</v>
      </c>
      <c r="L608" s="129" t="s">
        <v>2320</v>
      </c>
      <c r="O608" s="129" t="s">
        <v>840</v>
      </c>
      <c r="P608" s="129" t="s">
        <v>2321</v>
      </c>
      <c r="Q608">
        <v>1</v>
      </c>
      <c r="R608">
        <v>127</v>
      </c>
      <c r="S608" t="s">
        <v>1061</v>
      </c>
      <c r="U608" t="str">
        <f t="shared" si="18"/>
        <v>##</v>
      </c>
      <c r="V608" t="str">
        <f t="shared" si="19"/>
        <v>$$$</v>
      </c>
    </row>
    <row r="609" spans="1:22" hidden="1">
      <c r="A609">
        <v>605</v>
      </c>
      <c r="B609">
        <v>473</v>
      </c>
      <c r="C609" t="s">
        <v>840</v>
      </c>
      <c r="H609" s="322" t="s">
        <v>840</v>
      </c>
      <c r="I609" t="s">
        <v>840</v>
      </c>
      <c r="J609" t="s">
        <v>840</v>
      </c>
      <c r="K609" s="129" t="s">
        <v>2322</v>
      </c>
      <c r="L609" s="129" t="s">
        <v>2322</v>
      </c>
      <c r="O609" s="129" t="s">
        <v>840</v>
      </c>
      <c r="P609" s="129" t="s">
        <v>2321</v>
      </c>
      <c r="Q609">
        <v>1</v>
      </c>
      <c r="R609">
        <v>127</v>
      </c>
      <c r="S609" t="s">
        <v>1061</v>
      </c>
      <c r="U609" t="str">
        <f t="shared" si="18"/>
        <v>##</v>
      </c>
      <c r="V609" t="str">
        <f t="shared" si="19"/>
        <v>$$$</v>
      </c>
    </row>
    <row r="610" spans="1:22" hidden="1">
      <c r="A610">
        <v>606</v>
      </c>
      <c r="B610">
        <v>406</v>
      </c>
      <c r="C610" t="s">
        <v>840</v>
      </c>
      <c r="H610" s="322" t="s">
        <v>840</v>
      </c>
      <c r="I610" t="s">
        <v>840</v>
      </c>
      <c r="J610" t="s">
        <v>840</v>
      </c>
      <c r="K610" s="129" t="s">
        <v>1062</v>
      </c>
      <c r="L610" s="129" t="s">
        <v>1063</v>
      </c>
      <c r="O610" s="129" t="s">
        <v>840</v>
      </c>
      <c r="P610" s="129" t="s">
        <v>1060</v>
      </c>
      <c r="Q610">
        <v>5</v>
      </c>
      <c r="R610">
        <v>127</v>
      </c>
      <c r="S610" t="s">
        <v>1061</v>
      </c>
      <c r="U610" t="str">
        <f t="shared" si="18"/>
        <v>##</v>
      </c>
      <c r="V610" t="str">
        <f t="shared" si="19"/>
        <v>$$$</v>
      </c>
    </row>
    <row r="611" spans="1:22" hidden="1">
      <c r="A611">
        <v>607</v>
      </c>
      <c r="B611">
        <v>420</v>
      </c>
      <c r="C611" t="s">
        <v>840</v>
      </c>
      <c r="H611" s="322" t="s">
        <v>840</v>
      </c>
      <c r="I611" t="s">
        <v>840</v>
      </c>
      <c r="J611" t="s">
        <v>840</v>
      </c>
      <c r="K611" s="129" t="s">
        <v>1072</v>
      </c>
      <c r="L611" s="129" t="s">
        <v>1073</v>
      </c>
      <c r="O611" s="129" t="s">
        <v>840</v>
      </c>
      <c r="P611" s="129" t="s">
        <v>1074</v>
      </c>
      <c r="Q611">
        <v>1</v>
      </c>
      <c r="R611">
        <v>127</v>
      </c>
      <c r="S611" t="s">
        <v>1061</v>
      </c>
      <c r="U611" t="str">
        <f t="shared" si="18"/>
        <v>##</v>
      </c>
      <c r="V611" t="str">
        <f t="shared" si="19"/>
        <v>$$$</v>
      </c>
    </row>
    <row r="612" spans="1:22" hidden="1">
      <c r="A612">
        <v>608</v>
      </c>
      <c r="B612">
        <v>405</v>
      </c>
      <c r="C612" t="s">
        <v>840</v>
      </c>
      <c r="H612" s="322" t="s">
        <v>840</v>
      </c>
      <c r="I612" t="s">
        <v>840</v>
      </c>
      <c r="J612" t="s">
        <v>840</v>
      </c>
      <c r="K612" s="129" t="s">
        <v>1059</v>
      </c>
      <c r="L612" s="129" t="s">
        <v>1059</v>
      </c>
      <c r="O612" s="129" t="s">
        <v>840</v>
      </c>
      <c r="P612" s="129" t="s">
        <v>1060</v>
      </c>
      <c r="Q612">
        <v>1</v>
      </c>
      <c r="R612">
        <v>127</v>
      </c>
      <c r="S612" t="s">
        <v>1061</v>
      </c>
      <c r="U612" t="str">
        <f t="shared" si="18"/>
        <v>##</v>
      </c>
      <c r="V612" t="str">
        <f t="shared" si="19"/>
        <v>$$$</v>
      </c>
    </row>
    <row r="613" spans="1:22" hidden="1">
      <c r="A613">
        <v>609</v>
      </c>
      <c r="B613">
        <v>421</v>
      </c>
      <c r="C613" t="s">
        <v>840</v>
      </c>
      <c r="H613" s="322" t="s">
        <v>840</v>
      </c>
      <c r="I613" t="s">
        <v>840</v>
      </c>
      <c r="J613" t="s">
        <v>840</v>
      </c>
      <c r="K613" s="129" t="s">
        <v>1075</v>
      </c>
      <c r="L613" s="129" t="s">
        <v>1075</v>
      </c>
      <c r="O613" s="129" t="s">
        <v>840</v>
      </c>
      <c r="P613" s="129" t="s">
        <v>1076</v>
      </c>
      <c r="Q613">
        <v>1</v>
      </c>
      <c r="R613">
        <v>144</v>
      </c>
      <c r="S613" t="s">
        <v>1077</v>
      </c>
      <c r="U613" t="str">
        <f t="shared" si="18"/>
        <v>##</v>
      </c>
      <c r="V613" t="str">
        <f t="shared" si="19"/>
        <v>$$$</v>
      </c>
    </row>
    <row r="614" spans="1:22" hidden="1">
      <c r="A614">
        <v>610</v>
      </c>
      <c r="B614">
        <v>450</v>
      </c>
      <c r="C614" t="s">
        <v>840</v>
      </c>
      <c r="H614" s="322" t="s">
        <v>840</v>
      </c>
      <c r="I614" t="s">
        <v>840</v>
      </c>
      <c r="J614" t="s">
        <v>840</v>
      </c>
      <c r="K614" s="129" t="s">
        <v>2323</v>
      </c>
      <c r="L614" s="129" t="s">
        <v>2323</v>
      </c>
      <c r="O614" s="129" t="s">
        <v>840</v>
      </c>
      <c r="P614" s="129" t="s">
        <v>2324</v>
      </c>
      <c r="Q614">
        <v>1</v>
      </c>
      <c r="R614">
        <v>117</v>
      </c>
      <c r="S614" t="s">
        <v>1098</v>
      </c>
      <c r="U614" t="str">
        <f t="shared" si="18"/>
        <v>##</v>
      </c>
      <c r="V614" t="str">
        <f t="shared" si="19"/>
        <v>$$$</v>
      </c>
    </row>
    <row r="615" spans="1:22" hidden="1">
      <c r="A615">
        <v>611</v>
      </c>
      <c r="B615">
        <v>284</v>
      </c>
      <c r="C615" t="s">
        <v>840</v>
      </c>
      <c r="H615" s="322" t="s">
        <v>840</v>
      </c>
      <c r="I615" t="s">
        <v>840</v>
      </c>
      <c r="J615" t="s">
        <v>840</v>
      </c>
      <c r="K615" s="129" t="s">
        <v>2325</v>
      </c>
      <c r="L615" s="129" t="s">
        <v>2325</v>
      </c>
      <c r="O615" s="129" t="s">
        <v>840</v>
      </c>
      <c r="P615" s="129" t="s">
        <v>2297</v>
      </c>
      <c r="Q615">
        <v>1</v>
      </c>
      <c r="R615">
        <v>132</v>
      </c>
      <c r="S615" t="s">
        <v>967</v>
      </c>
      <c r="U615" t="str">
        <f t="shared" si="18"/>
        <v>##</v>
      </c>
      <c r="V615" t="str">
        <f t="shared" si="19"/>
        <v>$$$</v>
      </c>
    </row>
    <row r="616" spans="1:22" hidden="1">
      <c r="A616">
        <v>612</v>
      </c>
      <c r="B616">
        <v>285</v>
      </c>
      <c r="C616" t="s">
        <v>840</v>
      </c>
      <c r="H616" s="322" t="s">
        <v>840</v>
      </c>
      <c r="I616" t="s">
        <v>840</v>
      </c>
      <c r="J616" t="s">
        <v>840</v>
      </c>
      <c r="K616" s="129" t="s">
        <v>2325</v>
      </c>
      <c r="L616" s="129" t="s">
        <v>2325</v>
      </c>
      <c r="O616" s="129" t="s">
        <v>840</v>
      </c>
      <c r="P616" s="129" t="s">
        <v>2297</v>
      </c>
      <c r="Q616">
        <v>1</v>
      </c>
      <c r="R616">
        <v>132</v>
      </c>
      <c r="S616" t="s">
        <v>967</v>
      </c>
      <c r="U616" t="str">
        <f t="shared" si="18"/>
        <v>##</v>
      </c>
      <c r="V616" t="str">
        <f t="shared" si="19"/>
        <v>$$$</v>
      </c>
    </row>
    <row r="617" spans="1:22" hidden="1">
      <c r="A617">
        <v>613</v>
      </c>
      <c r="B617">
        <v>444</v>
      </c>
      <c r="C617" t="s">
        <v>840</v>
      </c>
      <c r="H617" s="322" t="s">
        <v>840</v>
      </c>
      <c r="I617" t="s">
        <v>840</v>
      </c>
      <c r="J617" t="s">
        <v>840</v>
      </c>
      <c r="K617" s="129" t="s">
        <v>1093</v>
      </c>
      <c r="L617" s="129" t="s">
        <v>1094</v>
      </c>
      <c r="O617" s="129" t="s">
        <v>840</v>
      </c>
      <c r="P617" s="129" t="s">
        <v>2261</v>
      </c>
      <c r="Q617">
        <v>1</v>
      </c>
      <c r="R617">
        <v>132</v>
      </c>
      <c r="S617" t="s">
        <v>967</v>
      </c>
      <c r="U617" t="str">
        <f t="shared" si="18"/>
        <v>##</v>
      </c>
      <c r="V617" t="str">
        <f t="shared" si="19"/>
        <v>$$$</v>
      </c>
    </row>
    <row r="618" spans="1:22" hidden="1">
      <c r="A618">
        <v>614</v>
      </c>
      <c r="B618">
        <v>324</v>
      </c>
      <c r="C618" t="s">
        <v>840</v>
      </c>
      <c r="H618" s="322" t="s">
        <v>840</v>
      </c>
      <c r="I618" t="s">
        <v>840</v>
      </c>
      <c r="J618" t="s">
        <v>840</v>
      </c>
      <c r="K618" s="129" t="s">
        <v>995</v>
      </c>
      <c r="L618" s="129" t="s">
        <v>995</v>
      </c>
      <c r="O618" s="129" t="s">
        <v>840</v>
      </c>
      <c r="P618" s="129" t="s">
        <v>966</v>
      </c>
      <c r="Q618">
        <v>1</v>
      </c>
      <c r="R618">
        <v>132</v>
      </c>
      <c r="S618" t="s">
        <v>967</v>
      </c>
      <c r="U618" t="str">
        <f t="shared" si="18"/>
        <v>##</v>
      </c>
      <c r="V618" t="str">
        <f t="shared" si="19"/>
        <v>$$$</v>
      </c>
    </row>
    <row r="619" spans="1:22" hidden="1">
      <c r="A619">
        <v>615</v>
      </c>
      <c r="B619">
        <v>478</v>
      </c>
      <c r="C619" t="s">
        <v>840</v>
      </c>
      <c r="H619" s="322" t="s">
        <v>840</v>
      </c>
      <c r="I619" t="s">
        <v>840</v>
      </c>
      <c r="J619" t="s">
        <v>840</v>
      </c>
      <c r="K619" s="129" t="s">
        <v>2326</v>
      </c>
      <c r="L619" s="129" t="s">
        <v>2326</v>
      </c>
      <c r="O619" s="129" t="s">
        <v>840</v>
      </c>
      <c r="P619" s="129" t="s">
        <v>2327</v>
      </c>
      <c r="Q619">
        <v>1</v>
      </c>
      <c r="R619">
        <v>113</v>
      </c>
      <c r="S619" t="s">
        <v>1104</v>
      </c>
      <c r="U619" t="str">
        <f t="shared" si="18"/>
        <v>##</v>
      </c>
      <c r="V619" t="str">
        <f t="shared" si="19"/>
        <v>$$$</v>
      </c>
    </row>
    <row r="620" spans="1:22" hidden="1">
      <c r="A620">
        <v>616</v>
      </c>
      <c r="B620">
        <v>394</v>
      </c>
      <c r="C620" t="s">
        <v>840</v>
      </c>
      <c r="H620" s="322" t="s">
        <v>840</v>
      </c>
      <c r="I620" t="s">
        <v>840</v>
      </c>
      <c r="J620" t="s">
        <v>840</v>
      </c>
      <c r="K620" s="129" t="s">
        <v>1052</v>
      </c>
      <c r="L620" s="129" t="s">
        <v>1053</v>
      </c>
      <c r="O620" s="129" t="s">
        <v>840</v>
      </c>
      <c r="P620" s="129" t="s">
        <v>1054</v>
      </c>
      <c r="Q620">
        <v>1</v>
      </c>
      <c r="R620">
        <v>129</v>
      </c>
      <c r="S620" t="s">
        <v>1055</v>
      </c>
      <c r="U620" t="str">
        <f t="shared" si="18"/>
        <v>##</v>
      </c>
      <c r="V620" t="str">
        <f t="shared" si="19"/>
        <v>$$$</v>
      </c>
    </row>
    <row r="621" spans="1:22" hidden="1">
      <c r="A621">
        <v>617</v>
      </c>
      <c r="B621">
        <v>395</v>
      </c>
      <c r="C621" t="s">
        <v>840</v>
      </c>
      <c r="H621" s="322" t="s">
        <v>840</v>
      </c>
      <c r="I621" t="s">
        <v>840</v>
      </c>
      <c r="J621" t="s">
        <v>840</v>
      </c>
      <c r="K621" s="129" t="s">
        <v>1052</v>
      </c>
      <c r="L621" s="129" t="s">
        <v>1053</v>
      </c>
      <c r="O621" s="129" t="s">
        <v>840</v>
      </c>
      <c r="P621" s="129" t="s">
        <v>1054</v>
      </c>
      <c r="Q621">
        <v>1</v>
      </c>
      <c r="R621">
        <v>129</v>
      </c>
      <c r="S621" t="s">
        <v>1055</v>
      </c>
      <c r="U621" t="str">
        <f t="shared" si="18"/>
        <v>##</v>
      </c>
      <c r="V621" t="str">
        <f t="shared" si="19"/>
        <v>$$$</v>
      </c>
    </row>
    <row r="622" spans="1:22" hidden="1">
      <c r="A622">
        <v>618</v>
      </c>
      <c r="B622">
        <v>396</v>
      </c>
      <c r="C622" t="s">
        <v>840</v>
      </c>
      <c r="H622" s="322" t="s">
        <v>840</v>
      </c>
      <c r="I622" t="s">
        <v>840</v>
      </c>
      <c r="J622" t="s">
        <v>840</v>
      </c>
      <c r="K622" s="129" t="s">
        <v>1052</v>
      </c>
      <c r="L622" s="129" t="s">
        <v>1053</v>
      </c>
      <c r="O622" s="129" t="s">
        <v>840</v>
      </c>
      <c r="P622" s="129" t="s">
        <v>1054</v>
      </c>
      <c r="Q622">
        <v>1</v>
      </c>
      <c r="R622">
        <v>129</v>
      </c>
      <c r="S622" t="s">
        <v>1055</v>
      </c>
      <c r="U622" t="str">
        <f t="shared" si="18"/>
        <v>##</v>
      </c>
      <c r="V622" t="str">
        <f t="shared" si="19"/>
        <v>$$$</v>
      </c>
    </row>
    <row r="623" spans="1:22" hidden="1">
      <c r="A623">
        <v>619</v>
      </c>
      <c r="B623">
        <v>397</v>
      </c>
      <c r="C623" t="s">
        <v>840</v>
      </c>
      <c r="H623" s="322" t="s">
        <v>840</v>
      </c>
      <c r="I623" t="s">
        <v>840</v>
      </c>
      <c r="J623" t="s">
        <v>840</v>
      </c>
      <c r="K623" s="129" t="s">
        <v>1052</v>
      </c>
      <c r="L623" s="129" t="s">
        <v>1053</v>
      </c>
      <c r="O623" s="129" t="s">
        <v>840</v>
      </c>
      <c r="P623" s="129" t="s">
        <v>1054</v>
      </c>
      <c r="Q623">
        <v>1</v>
      </c>
      <c r="R623">
        <v>129</v>
      </c>
      <c r="S623" t="s">
        <v>1055</v>
      </c>
      <c r="U623" t="str">
        <f t="shared" si="18"/>
        <v>##</v>
      </c>
      <c r="V623" t="str">
        <f t="shared" si="19"/>
        <v>$$$</v>
      </c>
    </row>
    <row r="624" spans="1:22" hidden="1">
      <c r="A624">
        <v>620</v>
      </c>
      <c r="B624">
        <v>398</v>
      </c>
      <c r="C624" t="s">
        <v>840</v>
      </c>
      <c r="H624" s="322" t="s">
        <v>840</v>
      </c>
      <c r="I624" t="s">
        <v>840</v>
      </c>
      <c r="J624" t="s">
        <v>840</v>
      </c>
      <c r="K624" s="129" t="s">
        <v>1052</v>
      </c>
      <c r="L624" s="129" t="s">
        <v>1053</v>
      </c>
      <c r="O624" s="129" t="s">
        <v>840</v>
      </c>
      <c r="P624" s="129" t="s">
        <v>1054</v>
      </c>
      <c r="Q624">
        <v>1</v>
      </c>
      <c r="R624">
        <v>129</v>
      </c>
      <c r="S624" t="s">
        <v>1055</v>
      </c>
      <c r="U624" t="str">
        <f t="shared" si="18"/>
        <v>##</v>
      </c>
      <c r="V624" t="str">
        <f t="shared" si="19"/>
        <v>$$$</v>
      </c>
    </row>
    <row r="625" spans="1:22" hidden="1">
      <c r="A625">
        <v>621</v>
      </c>
      <c r="B625">
        <v>399</v>
      </c>
      <c r="C625" t="s">
        <v>840</v>
      </c>
      <c r="H625" s="322" t="s">
        <v>840</v>
      </c>
      <c r="I625" t="s">
        <v>840</v>
      </c>
      <c r="J625" t="s">
        <v>840</v>
      </c>
      <c r="K625" s="129" t="s">
        <v>1052</v>
      </c>
      <c r="L625" s="129" t="s">
        <v>1053</v>
      </c>
      <c r="O625" s="129" t="s">
        <v>840</v>
      </c>
      <c r="P625" s="129" t="s">
        <v>1054</v>
      </c>
      <c r="Q625">
        <v>1</v>
      </c>
      <c r="R625">
        <v>129</v>
      </c>
      <c r="S625" t="s">
        <v>1055</v>
      </c>
      <c r="U625" t="str">
        <f t="shared" si="18"/>
        <v>##</v>
      </c>
      <c r="V625" t="str">
        <f t="shared" si="19"/>
        <v>$$$</v>
      </c>
    </row>
    <row r="626" spans="1:22" hidden="1">
      <c r="A626">
        <v>622</v>
      </c>
      <c r="B626">
        <v>400</v>
      </c>
      <c r="C626" t="s">
        <v>840</v>
      </c>
      <c r="H626" s="322" t="s">
        <v>840</v>
      </c>
      <c r="I626" t="s">
        <v>840</v>
      </c>
      <c r="J626" t="s">
        <v>840</v>
      </c>
      <c r="K626" s="129" t="s">
        <v>1052</v>
      </c>
      <c r="L626" s="129" t="s">
        <v>1053</v>
      </c>
      <c r="O626" s="129" t="s">
        <v>840</v>
      </c>
      <c r="P626" s="129" t="s">
        <v>1054</v>
      </c>
      <c r="Q626">
        <v>1</v>
      </c>
      <c r="R626">
        <v>129</v>
      </c>
      <c r="S626" t="s">
        <v>1055</v>
      </c>
      <c r="U626" t="str">
        <f t="shared" si="18"/>
        <v>##</v>
      </c>
      <c r="V626" t="str">
        <f t="shared" si="19"/>
        <v>$$$</v>
      </c>
    </row>
    <row r="627" spans="1:22" hidden="1">
      <c r="A627">
        <v>623</v>
      </c>
      <c r="B627">
        <v>475</v>
      </c>
      <c r="C627" t="s">
        <v>840</v>
      </c>
      <c r="H627" s="322" t="s">
        <v>840</v>
      </c>
      <c r="I627" t="s">
        <v>840</v>
      </c>
      <c r="J627" t="s">
        <v>840</v>
      </c>
      <c r="L627" s="129" t="s">
        <v>2328</v>
      </c>
      <c r="O627" s="129" t="s">
        <v>840</v>
      </c>
      <c r="P627" s="129" t="s">
        <v>2329</v>
      </c>
      <c r="Q627">
        <v>1</v>
      </c>
      <c r="R627">
        <v>129</v>
      </c>
      <c r="S627" t="s">
        <v>1055</v>
      </c>
      <c r="U627" t="str">
        <f t="shared" si="18"/>
        <v>##</v>
      </c>
      <c r="V627" t="str">
        <f t="shared" si="19"/>
        <v>$$$</v>
      </c>
    </row>
    <row r="628" spans="1:22" hidden="1">
      <c r="A628">
        <v>624</v>
      </c>
      <c r="B628">
        <v>256</v>
      </c>
      <c r="C628" t="s">
        <v>840</v>
      </c>
      <c r="H628" s="322" t="s">
        <v>840</v>
      </c>
      <c r="I628" t="s">
        <v>840</v>
      </c>
      <c r="J628" t="s">
        <v>840</v>
      </c>
      <c r="K628" s="129" t="s">
        <v>937</v>
      </c>
      <c r="L628" s="129" t="s">
        <v>938</v>
      </c>
      <c r="O628" s="129" t="s">
        <v>840</v>
      </c>
      <c r="P628" s="129" t="s">
        <v>939</v>
      </c>
      <c r="Q628">
        <v>1</v>
      </c>
      <c r="R628">
        <v>128</v>
      </c>
      <c r="S628" t="s">
        <v>940</v>
      </c>
      <c r="U628" t="str">
        <f t="shared" si="18"/>
        <v>##</v>
      </c>
      <c r="V628" t="str">
        <f t="shared" si="19"/>
        <v>$$$</v>
      </c>
    </row>
    <row r="629" spans="1:22" hidden="1">
      <c r="A629">
        <v>625</v>
      </c>
      <c r="B629">
        <v>257</v>
      </c>
      <c r="C629" t="s">
        <v>840</v>
      </c>
      <c r="H629" s="322" t="s">
        <v>840</v>
      </c>
      <c r="I629" t="s">
        <v>840</v>
      </c>
      <c r="J629" t="s">
        <v>840</v>
      </c>
      <c r="K629" s="129" t="s">
        <v>937</v>
      </c>
      <c r="L629" s="129" t="s">
        <v>938</v>
      </c>
      <c r="O629" s="129" t="s">
        <v>840</v>
      </c>
      <c r="P629" s="129" t="s">
        <v>939</v>
      </c>
      <c r="Q629">
        <v>1</v>
      </c>
      <c r="R629">
        <v>128</v>
      </c>
      <c r="S629" t="s">
        <v>940</v>
      </c>
      <c r="U629" t="str">
        <f t="shared" si="18"/>
        <v>##</v>
      </c>
      <c r="V629" t="str">
        <f t="shared" si="19"/>
        <v>$$$</v>
      </c>
    </row>
    <row r="630" spans="1:22" hidden="1">
      <c r="A630">
        <v>626</v>
      </c>
      <c r="B630">
        <v>474</v>
      </c>
      <c r="C630" t="s">
        <v>840</v>
      </c>
      <c r="H630" s="322" t="s">
        <v>840</v>
      </c>
      <c r="I630" t="s">
        <v>840</v>
      </c>
      <c r="J630" t="s">
        <v>840</v>
      </c>
      <c r="K630" s="129" t="s">
        <v>2330</v>
      </c>
      <c r="L630" s="129" t="s">
        <v>2330</v>
      </c>
      <c r="O630" s="129" t="s">
        <v>840</v>
      </c>
      <c r="P630" s="129" t="s">
        <v>2262</v>
      </c>
      <c r="Q630">
        <v>1</v>
      </c>
      <c r="R630">
        <v>128</v>
      </c>
      <c r="S630" t="s">
        <v>940</v>
      </c>
      <c r="U630" t="str">
        <f t="shared" si="18"/>
        <v>##</v>
      </c>
      <c r="V630" t="str">
        <f t="shared" si="19"/>
        <v>$$$</v>
      </c>
    </row>
    <row r="631" spans="1:22" hidden="1">
      <c r="A631">
        <v>627</v>
      </c>
      <c r="B631">
        <v>367</v>
      </c>
      <c r="C631" t="s">
        <v>840</v>
      </c>
      <c r="H631" s="322" t="s">
        <v>840</v>
      </c>
      <c r="I631" t="s">
        <v>840</v>
      </c>
      <c r="J631" t="s">
        <v>840</v>
      </c>
      <c r="K631" s="129" t="s">
        <v>1030</v>
      </c>
      <c r="L631" s="129" t="s">
        <v>1031</v>
      </c>
      <c r="O631" s="129" t="s">
        <v>840</v>
      </c>
      <c r="P631" s="129" t="s">
        <v>939</v>
      </c>
      <c r="Q631">
        <v>1</v>
      </c>
      <c r="R631">
        <v>128</v>
      </c>
      <c r="S631" t="s">
        <v>940</v>
      </c>
      <c r="U631" t="str">
        <f t="shared" si="18"/>
        <v>##</v>
      </c>
      <c r="V631" t="str">
        <f t="shared" si="19"/>
        <v>$$$</v>
      </c>
    </row>
    <row r="632" spans="1:22" hidden="1">
      <c r="A632">
        <v>628</v>
      </c>
      <c r="B632">
        <v>377</v>
      </c>
      <c r="C632" t="s">
        <v>840</v>
      </c>
      <c r="H632" s="322" t="s">
        <v>840</v>
      </c>
      <c r="I632" t="s">
        <v>840</v>
      </c>
      <c r="J632" t="s">
        <v>840</v>
      </c>
      <c r="K632" s="129" t="s">
        <v>1040</v>
      </c>
      <c r="L632" s="129" t="s">
        <v>1041</v>
      </c>
      <c r="O632" s="129" t="s">
        <v>840</v>
      </c>
      <c r="P632" s="129" t="s">
        <v>939</v>
      </c>
      <c r="Q632">
        <v>1</v>
      </c>
      <c r="R632">
        <v>128</v>
      </c>
      <c r="S632" t="s">
        <v>940</v>
      </c>
      <c r="U632" t="str">
        <f t="shared" si="18"/>
        <v>##</v>
      </c>
      <c r="V632" t="str">
        <f t="shared" si="19"/>
        <v>$$$</v>
      </c>
    </row>
    <row r="633" spans="1:22" hidden="1">
      <c r="A633">
        <v>629</v>
      </c>
      <c r="B633">
        <v>422</v>
      </c>
      <c r="C633" t="s">
        <v>840</v>
      </c>
      <c r="H633" s="322" t="s">
        <v>840</v>
      </c>
      <c r="I633" t="s">
        <v>840</v>
      </c>
      <c r="J633" t="s">
        <v>840</v>
      </c>
      <c r="K633" s="129" t="s">
        <v>1078</v>
      </c>
      <c r="L633" s="129" t="s">
        <v>1078</v>
      </c>
      <c r="O633" s="129" t="s">
        <v>840</v>
      </c>
      <c r="P633" s="129" t="s">
        <v>1079</v>
      </c>
      <c r="Q633">
        <v>1</v>
      </c>
      <c r="R633">
        <v>128</v>
      </c>
      <c r="S633" t="s">
        <v>940</v>
      </c>
      <c r="U633" t="str">
        <f t="shared" si="18"/>
        <v>##</v>
      </c>
      <c r="V633" t="str">
        <f t="shared" si="19"/>
        <v>$$$</v>
      </c>
    </row>
    <row r="634" spans="1:22" hidden="1">
      <c r="A634">
        <v>630</v>
      </c>
      <c r="B634">
        <v>293</v>
      </c>
      <c r="C634" t="s">
        <v>840</v>
      </c>
      <c r="H634" s="322" t="s">
        <v>840</v>
      </c>
      <c r="I634" t="s">
        <v>840</v>
      </c>
      <c r="J634" t="s">
        <v>840</v>
      </c>
      <c r="K634" s="129" t="s">
        <v>977</v>
      </c>
      <c r="L634" s="129" t="s">
        <v>977</v>
      </c>
      <c r="O634" s="129" t="s">
        <v>840</v>
      </c>
      <c r="P634" s="129" t="s">
        <v>2331</v>
      </c>
      <c r="Q634">
        <v>1</v>
      </c>
      <c r="R634">
        <v>101</v>
      </c>
      <c r="S634" t="s">
        <v>978</v>
      </c>
      <c r="U634" t="str">
        <f t="shared" si="18"/>
        <v>##</v>
      </c>
      <c r="V634" t="str">
        <f t="shared" si="19"/>
        <v>$$$</v>
      </c>
    </row>
    <row r="635" spans="1:22" hidden="1">
      <c r="A635">
        <v>631</v>
      </c>
      <c r="B635">
        <v>318</v>
      </c>
      <c r="C635" t="s">
        <v>840</v>
      </c>
      <c r="H635" s="322" t="s">
        <v>840</v>
      </c>
      <c r="I635" t="s">
        <v>840</v>
      </c>
      <c r="J635" t="s">
        <v>840</v>
      </c>
      <c r="K635" s="129" t="s">
        <v>991</v>
      </c>
      <c r="L635" s="129" t="s">
        <v>991</v>
      </c>
      <c r="O635" s="129" t="s">
        <v>840</v>
      </c>
      <c r="P635" s="129" t="s">
        <v>975</v>
      </c>
      <c r="Q635">
        <v>1</v>
      </c>
      <c r="R635">
        <v>101</v>
      </c>
      <c r="S635" t="s">
        <v>978</v>
      </c>
      <c r="U635" t="str">
        <f t="shared" si="18"/>
        <v>##</v>
      </c>
      <c r="V635" t="str">
        <f t="shared" si="19"/>
        <v>$$$</v>
      </c>
    </row>
    <row r="636" spans="1:22" hidden="1">
      <c r="A636">
        <v>632</v>
      </c>
      <c r="B636">
        <v>401</v>
      </c>
      <c r="C636" t="s">
        <v>840</v>
      </c>
      <c r="H636" s="322" t="s">
        <v>840</v>
      </c>
      <c r="I636" t="s">
        <v>840</v>
      </c>
      <c r="J636" t="s">
        <v>840</v>
      </c>
      <c r="K636" s="129" t="s">
        <v>1056</v>
      </c>
      <c r="L636" s="129" t="s">
        <v>1056</v>
      </c>
      <c r="O636" s="129" t="s">
        <v>840</v>
      </c>
      <c r="P636" s="129" t="s">
        <v>1054</v>
      </c>
      <c r="Q636">
        <v>1</v>
      </c>
      <c r="R636">
        <v>130</v>
      </c>
      <c r="S636" t="s">
        <v>1057</v>
      </c>
      <c r="U636" t="str">
        <f t="shared" si="18"/>
        <v>##</v>
      </c>
      <c r="V636" t="str">
        <f t="shared" si="19"/>
        <v>$$$</v>
      </c>
    </row>
    <row r="637" spans="1:22" hidden="1">
      <c r="A637">
        <v>633</v>
      </c>
      <c r="B637">
        <v>402</v>
      </c>
      <c r="C637" t="s">
        <v>840</v>
      </c>
      <c r="H637" s="322" t="s">
        <v>840</v>
      </c>
      <c r="I637" t="s">
        <v>840</v>
      </c>
      <c r="J637" t="s">
        <v>840</v>
      </c>
      <c r="K637" s="129" t="s">
        <v>1056</v>
      </c>
      <c r="L637" s="129" t="s">
        <v>1056</v>
      </c>
      <c r="O637" s="129" t="s">
        <v>840</v>
      </c>
      <c r="P637" s="129" t="s">
        <v>1054</v>
      </c>
      <c r="Q637">
        <v>1</v>
      </c>
      <c r="R637">
        <v>130</v>
      </c>
      <c r="S637" t="s">
        <v>1057</v>
      </c>
      <c r="U637" t="str">
        <f t="shared" si="18"/>
        <v>##</v>
      </c>
      <c r="V637" t="str">
        <f t="shared" si="19"/>
        <v>$$$</v>
      </c>
    </row>
    <row r="638" spans="1:22" hidden="1">
      <c r="A638">
        <v>634</v>
      </c>
      <c r="B638">
        <v>403</v>
      </c>
      <c r="C638" t="s">
        <v>840</v>
      </c>
      <c r="H638" s="322" t="s">
        <v>840</v>
      </c>
      <c r="I638" t="s">
        <v>840</v>
      </c>
      <c r="J638" t="s">
        <v>840</v>
      </c>
      <c r="K638" s="129" t="s">
        <v>1056</v>
      </c>
      <c r="L638" s="129" t="s">
        <v>1056</v>
      </c>
      <c r="O638" s="129" t="s">
        <v>840</v>
      </c>
      <c r="P638" s="129" t="s">
        <v>1054</v>
      </c>
      <c r="Q638">
        <v>1</v>
      </c>
      <c r="R638">
        <v>130</v>
      </c>
      <c r="S638" t="s">
        <v>1057</v>
      </c>
      <c r="U638" t="str">
        <f t="shared" si="18"/>
        <v>##</v>
      </c>
      <c r="V638" t="str">
        <f t="shared" si="19"/>
        <v>$$$</v>
      </c>
    </row>
    <row r="639" spans="1:22" hidden="1">
      <c r="A639">
        <v>635</v>
      </c>
      <c r="B639">
        <v>350</v>
      </c>
      <c r="C639" t="s">
        <v>840</v>
      </c>
      <c r="H639" s="322" t="s">
        <v>840</v>
      </c>
      <c r="I639" t="s">
        <v>840</v>
      </c>
      <c r="J639" t="s">
        <v>840</v>
      </c>
      <c r="K639" s="129" t="s">
        <v>2332</v>
      </c>
      <c r="L639" s="129" t="s">
        <v>2333</v>
      </c>
      <c r="O639" s="129" t="s">
        <v>840</v>
      </c>
      <c r="U639" t="str">
        <f t="shared" si="18"/>
        <v>##</v>
      </c>
      <c r="V639" t="str">
        <f t="shared" si="19"/>
        <v>$$$</v>
      </c>
    </row>
    <row r="640" spans="1:22" hidden="1">
      <c r="A640">
        <v>636</v>
      </c>
      <c r="B640">
        <v>351</v>
      </c>
      <c r="C640" t="s">
        <v>840</v>
      </c>
      <c r="H640" s="322" t="s">
        <v>840</v>
      </c>
      <c r="I640" t="s">
        <v>840</v>
      </c>
      <c r="J640" t="s">
        <v>840</v>
      </c>
      <c r="K640" s="129" t="s">
        <v>2332</v>
      </c>
      <c r="L640" s="129" t="s">
        <v>2333</v>
      </c>
      <c r="O640" s="129" t="s">
        <v>840</v>
      </c>
      <c r="U640" t="str">
        <f t="shared" si="18"/>
        <v>##</v>
      </c>
      <c r="V640" t="str">
        <f t="shared" si="19"/>
        <v>$$$</v>
      </c>
    </row>
    <row r="641" spans="1:22" hidden="1">
      <c r="A641">
        <v>637</v>
      </c>
      <c r="B641">
        <v>273</v>
      </c>
      <c r="C641" t="s">
        <v>840</v>
      </c>
      <c r="H641" s="322" t="s">
        <v>840</v>
      </c>
      <c r="I641" t="s">
        <v>840</v>
      </c>
      <c r="J641" t="s">
        <v>840</v>
      </c>
      <c r="O641" s="129" t="s">
        <v>840</v>
      </c>
      <c r="U641" t="str">
        <f t="shared" si="18"/>
        <v>##</v>
      </c>
      <c r="V641" t="str">
        <f t="shared" si="19"/>
        <v>$$$</v>
      </c>
    </row>
    <row r="642" spans="1:22" hidden="1">
      <c r="A642">
        <v>638</v>
      </c>
      <c r="B642">
        <v>280</v>
      </c>
      <c r="C642">
        <v>25505030</v>
      </c>
      <c r="D642">
        <v>25</v>
      </c>
      <c r="E642">
        <v>50</v>
      </c>
      <c r="F642" s="129">
        <v>5030</v>
      </c>
      <c r="H642" s="322" t="e">
        <v>#N/A</v>
      </c>
      <c r="I642" t="e">
        <v>#N/A</v>
      </c>
      <c r="J642" t="e">
        <v>#N/A</v>
      </c>
      <c r="K642" s="129" t="s">
        <v>2334</v>
      </c>
      <c r="L642" s="129" t="s">
        <v>2335</v>
      </c>
      <c r="S642" t="s">
        <v>906</v>
      </c>
      <c r="U642" t="str">
        <f t="shared" si="18"/>
        <v/>
      </c>
      <c r="V642" t="str">
        <f t="shared" si="19"/>
        <v/>
      </c>
    </row>
    <row r="643" spans="1:22" hidden="1">
      <c r="A643">
        <v>639</v>
      </c>
      <c r="B643">
        <v>281</v>
      </c>
      <c r="C643" t="s">
        <v>840</v>
      </c>
      <c r="H643" s="322" t="s">
        <v>840</v>
      </c>
      <c r="I643" t="s">
        <v>840</v>
      </c>
      <c r="J643" t="s">
        <v>840</v>
      </c>
      <c r="U643" t="str">
        <f t="shared" si="18"/>
        <v>##</v>
      </c>
      <c r="V643" t="str">
        <f t="shared" si="19"/>
        <v>$$$</v>
      </c>
    </row>
    <row r="644" spans="1:22" hidden="1">
      <c r="A644">
        <v>640</v>
      </c>
      <c r="B644">
        <v>282</v>
      </c>
      <c r="H644" s="322" t="s">
        <v>840</v>
      </c>
      <c r="I644" t="s">
        <v>840</v>
      </c>
      <c r="J644" t="s">
        <v>840</v>
      </c>
      <c r="U644" t="str">
        <f t="shared" si="18"/>
        <v>##</v>
      </c>
      <c r="V644" t="str">
        <f t="shared" si="19"/>
        <v>$$$</v>
      </c>
    </row>
    <row r="645" spans="1:22" hidden="1">
      <c r="A645">
        <v>641</v>
      </c>
      <c r="B645">
        <v>325</v>
      </c>
      <c r="H645" s="322" t="s">
        <v>840</v>
      </c>
      <c r="I645" t="s">
        <v>840</v>
      </c>
      <c r="J645" t="s">
        <v>840</v>
      </c>
      <c r="U645" t="str">
        <f t="shared" si="18"/>
        <v>##</v>
      </c>
      <c r="V645" t="str">
        <f t="shared" si="19"/>
        <v>$$$</v>
      </c>
    </row>
    <row r="646" spans="1:22" hidden="1">
      <c r="A646">
        <v>642</v>
      </c>
      <c r="B646">
        <v>349</v>
      </c>
      <c r="H646" s="322" t="s">
        <v>840</v>
      </c>
      <c r="I646" t="s">
        <v>840</v>
      </c>
      <c r="J646" t="s">
        <v>840</v>
      </c>
      <c r="U646" t="str">
        <f t="shared" ref="U646:U709" si="20">IF(C646="","##",IF(C646=C645,"##",""))</f>
        <v>##</v>
      </c>
      <c r="V646" t="str">
        <f t="shared" ref="V646:V709" si="21">IF(C646="","$$$","")</f>
        <v>$$$</v>
      </c>
    </row>
    <row r="647" spans="1:22" hidden="1">
      <c r="A647">
        <v>643</v>
      </c>
      <c r="B647">
        <v>352</v>
      </c>
      <c r="H647" s="322" t="s">
        <v>840</v>
      </c>
      <c r="I647" t="s">
        <v>840</v>
      </c>
      <c r="J647" t="s">
        <v>840</v>
      </c>
      <c r="U647" t="str">
        <f t="shared" si="20"/>
        <v>##</v>
      </c>
      <c r="V647" t="str">
        <f t="shared" si="21"/>
        <v>$$$</v>
      </c>
    </row>
    <row r="648" spans="1:22" hidden="1">
      <c r="A648">
        <v>644</v>
      </c>
      <c r="B648">
        <v>375</v>
      </c>
      <c r="H648" s="322" t="s">
        <v>840</v>
      </c>
      <c r="I648" t="s">
        <v>840</v>
      </c>
      <c r="J648" t="s">
        <v>840</v>
      </c>
      <c r="U648" t="str">
        <f t="shared" si="20"/>
        <v>##</v>
      </c>
      <c r="V648" t="str">
        <f t="shared" si="21"/>
        <v>$$$</v>
      </c>
    </row>
    <row r="649" spans="1:22" hidden="1">
      <c r="A649">
        <v>645</v>
      </c>
      <c r="B649">
        <v>376</v>
      </c>
      <c r="H649" s="322" t="s">
        <v>840</v>
      </c>
      <c r="I649" t="s">
        <v>840</v>
      </c>
      <c r="J649" t="s">
        <v>840</v>
      </c>
      <c r="U649" t="str">
        <f t="shared" si="20"/>
        <v>##</v>
      </c>
      <c r="V649" t="str">
        <f t="shared" si="21"/>
        <v>$$$</v>
      </c>
    </row>
    <row r="650" spans="1:22" hidden="1">
      <c r="A650">
        <v>646</v>
      </c>
      <c r="B650">
        <v>412</v>
      </c>
      <c r="H650" s="322" t="s">
        <v>840</v>
      </c>
      <c r="I650" t="s">
        <v>840</v>
      </c>
      <c r="J650" t="s">
        <v>840</v>
      </c>
      <c r="U650" t="str">
        <f t="shared" si="20"/>
        <v>##</v>
      </c>
      <c r="V650" t="str">
        <f t="shared" si="21"/>
        <v>$$$</v>
      </c>
    </row>
    <row r="651" spans="1:22" hidden="1">
      <c r="A651">
        <v>647</v>
      </c>
      <c r="B651">
        <v>413</v>
      </c>
      <c r="H651" s="322" t="s">
        <v>840</v>
      </c>
      <c r="I651" t="s">
        <v>840</v>
      </c>
      <c r="J651" t="s">
        <v>840</v>
      </c>
      <c r="U651" t="str">
        <f t="shared" si="20"/>
        <v>##</v>
      </c>
      <c r="V651" t="str">
        <f t="shared" si="21"/>
        <v>$$$</v>
      </c>
    </row>
    <row r="652" spans="1:22" hidden="1">
      <c r="A652">
        <v>648</v>
      </c>
      <c r="H652" s="322" t="s">
        <v>840</v>
      </c>
      <c r="J652" t="s">
        <v>840</v>
      </c>
      <c r="U652" t="str">
        <f t="shared" si="20"/>
        <v>##</v>
      </c>
      <c r="V652" t="str">
        <f t="shared" si="21"/>
        <v>$$$</v>
      </c>
    </row>
    <row r="653" spans="1:22" hidden="1">
      <c r="A653">
        <v>649</v>
      </c>
      <c r="H653" s="322" t="s">
        <v>840</v>
      </c>
      <c r="J653" t="s">
        <v>840</v>
      </c>
      <c r="U653" t="str">
        <f t="shared" si="20"/>
        <v>##</v>
      </c>
      <c r="V653" t="str">
        <f t="shared" si="21"/>
        <v>$$$</v>
      </c>
    </row>
    <row r="654" spans="1:22" hidden="1">
      <c r="A654">
        <v>650</v>
      </c>
      <c r="H654" s="322" t="s">
        <v>840</v>
      </c>
      <c r="J654" t="s">
        <v>840</v>
      </c>
      <c r="U654" t="str">
        <f t="shared" si="20"/>
        <v>##</v>
      </c>
      <c r="V654" t="str">
        <f t="shared" si="21"/>
        <v>$$$</v>
      </c>
    </row>
    <row r="655" spans="1:22" hidden="1">
      <c r="A655">
        <v>651</v>
      </c>
      <c r="H655" s="322" t="s">
        <v>840</v>
      </c>
      <c r="J655" t="s">
        <v>840</v>
      </c>
      <c r="U655" t="str">
        <f t="shared" si="20"/>
        <v>##</v>
      </c>
      <c r="V655" t="str">
        <f t="shared" si="21"/>
        <v>$$$</v>
      </c>
    </row>
    <row r="656" spans="1:22" hidden="1">
      <c r="A656">
        <v>652</v>
      </c>
      <c r="H656" s="322" t="s">
        <v>840</v>
      </c>
      <c r="J656" t="s">
        <v>840</v>
      </c>
      <c r="U656" t="str">
        <f t="shared" si="20"/>
        <v>##</v>
      </c>
      <c r="V656" t="str">
        <f t="shared" si="21"/>
        <v>$$$</v>
      </c>
    </row>
    <row r="657" spans="1:22" hidden="1">
      <c r="A657">
        <v>653</v>
      </c>
      <c r="H657" s="322" t="s">
        <v>840</v>
      </c>
      <c r="J657" t="s">
        <v>840</v>
      </c>
      <c r="U657" t="str">
        <f t="shared" si="20"/>
        <v>##</v>
      </c>
      <c r="V657" t="str">
        <f t="shared" si="21"/>
        <v>$$$</v>
      </c>
    </row>
    <row r="658" spans="1:22" hidden="1">
      <c r="A658">
        <v>654</v>
      </c>
      <c r="H658" s="322" t="s">
        <v>840</v>
      </c>
      <c r="J658" t="s">
        <v>840</v>
      </c>
      <c r="U658" t="str">
        <f t="shared" si="20"/>
        <v>##</v>
      </c>
      <c r="V658" t="str">
        <f t="shared" si="21"/>
        <v>$$$</v>
      </c>
    </row>
    <row r="659" spans="1:22" hidden="1">
      <c r="A659">
        <v>655</v>
      </c>
      <c r="H659" s="322" t="s">
        <v>840</v>
      </c>
      <c r="J659" t="s">
        <v>840</v>
      </c>
      <c r="U659" t="str">
        <f t="shared" si="20"/>
        <v>##</v>
      </c>
      <c r="V659" t="str">
        <f t="shared" si="21"/>
        <v>$$$</v>
      </c>
    </row>
    <row r="660" spans="1:22" hidden="1">
      <c r="A660">
        <v>656</v>
      </c>
      <c r="H660" s="322" t="s">
        <v>840</v>
      </c>
      <c r="J660" t="s">
        <v>840</v>
      </c>
      <c r="U660" t="str">
        <f t="shared" si="20"/>
        <v>##</v>
      </c>
      <c r="V660" t="str">
        <f t="shared" si="21"/>
        <v>$$$</v>
      </c>
    </row>
    <row r="661" spans="1:22" hidden="1">
      <c r="A661">
        <v>657</v>
      </c>
      <c r="H661" s="322" t="s">
        <v>840</v>
      </c>
      <c r="J661" t="s">
        <v>840</v>
      </c>
      <c r="U661" t="str">
        <f t="shared" si="20"/>
        <v>##</v>
      </c>
      <c r="V661" t="str">
        <f t="shared" si="21"/>
        <v>$$$</v>
      </c>
    </row>
    <row r="662" spans="1:22" hidden="1">
      <c r="A662">
        <v>658</v>
      </c>
      <c r="H662" s="322" t="s">
        <v>840</v>
      </c>
      <c r="J662" t="s">
        <v>840</v>
      </c>
      <c r="U662" t="str">
        <f t="shared" si="20"/>
        <v>##</v>
      </c>
      <c r="V662" t="str">
        <f t="shared" si="21"/>
        <v>$$$</v>
      </c>
    </row>
    <row r="663" spans="1:22" hidden="1">
      <c r="A663">
        <v>659</v>
      </c>
      <c r="H663" s="322" t="s">
        <v>840</v>
      </c>
      <c r="J663" t="s">
        <v>840</v>
      </c>
      <c r="U663" t="str">
        <f t="shared" si="20"/>
        <v>##</v>
      </c>
      <c r="V663" t="str">
        <f t="shared" si="21"/>
        <v>$$$</v>
      </c>
    </row>
    <row r="664" spans="1:22" hidden="1">
      <c r="A664">
        <v>660</v>
      </c>
      <c r="H664" s="322" t="s">
        <v>840</v>
      </c>
      <c r="J664" t="s">
        <v>840</v>
      </c>
      <c r="U664" t="str">
        <f t="shared" si="20"/>
        <v>##</v>
      </c>
      <c r="V664" t="str">
        <f t="shared" si="21"/>
        <v>$$$</v>
      </c>
    </row>
    <row r="665" spans="1:22" hidden="1">
      <c r="A665">
        <v>661</v>
      </c>
      <c r="U665" t="str">
        <f t="shared" si="20"/>
        <v>##</v>
      </c>
      <c r="V665" t="str">
        <f t="shared" si="21"/>
        <v>$$$</v>
      </c>
    </row>
    <row r="666" spans="1:22" hidden="1">
      <c r="A666">
        <v>662</v>
      </c>
      <c r="U666" t="str">
        <f t="shared" si="20"/>
        <v>##</v>
      </c>
      <c r="V666" t="str">
        <f t="shared" si="21"/>
        <v>$$$</v>
      </c>
    </row>
    <row r="667" spans="1:22" hidden="1">
      <c r="A667">
        <v>663</v>
      </c>
      <c r="U667" t="str">
        <f t="shared" si="20"/>
        <v>##</v>
      </c>
      <c r="V667" t="str">
        <f t="shared" si="21"/>
        <v>$$$</v>
      </c>
    </row>
    <row r="668" spans="1:22" hidden="1">
      <c r="A668">
        <v>664</v>
      </c>
      <c r="U668" t="str">
        <f t="shared" si="20"/>
        <v>##</v>
      </c>
      <c r="V668" t="str">
        <f t="shared" si="21"/>
        <v>$$$</v>
      </c>
    </row>
    <row r="669" spans="1:22" hidden="1">
      <c r="A669">
        <v>665</v>
      </c>
      <c r="U669" t="str">
        <f t="shared" si="20"/>
        <v>##</v>
      </c>
      <c r="V669" t="str">
        <f t="shared" si="21"/>
        <v>$$$</v>
      </c>
    </row>
    <row r="670" spans="1:22" hidden="1">
      <c r="A670">
        <v>666</v>
      </c>
      <c r="U670" t="str">
        <f t="shared" si="20"/>
        <v>##</v>
      </c>
      <c r="V670" t="str">
        <f t="shared" si="21"/>
        <v>$$$</v>
      </c>
    </row>
    <row r="671" spans="1:22" hidden="1">
      <c r="A671">
        <v>667</v>
      </c>
      <c r="U671" t="str">
        <f t="shared" si="20"/>
        <v>##</v>
      </c>
      <c r="V671" t="str">
        <f t="shared" si="21"/>
        <v>$$$</v>
      </c>
    </row>
    <row r="672" spans="1:22" hidden="1">
      <c r="A672">
        <v>668</v>
      </c>
      <c r="U672" t="str">
        <f t="shared" si="20"/>
        <v>##</v>
      </c>
      <c r="V672" t="str">
        <f t="shared" si="21"/>
        <v>$$$</v>
      </c>
    </row>
    <row r="673" spans="1:22" hidden="1">
      <c r="A673">
        <v>669</v>
      </c>
      <c r="U673" t="str">
        <f t="shared" si="20"/>
        <v>##</v>
      </c>
      <c r="V673" t="str">
        <f t="shared" si="21"/>
        <v>$$$</v>
      </c>
    </row>
    <row r="674" spans="1:22" hidden="1">
      <c r="A674">
        <v>670</v>
      </c>
      <c r="U674" t="str">
        <f t="shared" si="20"/>
        <v>##</v>
      </c>
      <c r="V674" t="str">
        <f t="shared" si="21"/>
        <v>$$$</v>
      </c>
    </row>
    <row r="675" spans="1:22" hidden="1">
      <c r="A675">
        <v>671</v>
      </c>
      <c r="U675" t="str">
        <f t="shared" si="20"/>
        <v>##</v>
      </c>
      <c r="V675" t="str">
        <f t="shared" si="21"/>
        <v>$$$</v>
      </c>
    </row>
    <row r="676" spans="1:22" hidden="1">
      <c r="A676">
        <v>672</v>
      </c>
      <c r="U676" t="str">
        <f t="shared" si="20"/>
        <v>##</v>
      </c>
      <c r="V676" t="str">
        <f t="shared" si="21"/>
        <v>$$$</v>
      </c>
    </row>
    <row r="677" spans="1:22" hidden="1">
      <c r="A677">
        <v>673</v>
      </c>
      <c r="U677" t="str">
        <f t="shared" si="20"/>
        <v>##</v>
      </c>
      <c r="V677" t="str">
        <f t="shared" si="21"/>
        <v>$$$</v>
      </c>
    </row>
    <row r="678" spans="1:22" hidden="1">
      <c r="A678">
        <v>674</v>
      </c>
      <c r="U678" t="str">
        <f t="shared" si="20"/>
        <v>##</v>
      </c>
      <c r="V678" t="str">
        <f t="shared" si="21"/>
        <v>$$$</v>
      </c>
    </row>
    <row r="679" spans="1:22" hidden="1">
      <c r="A679">
        <v>675</v>
      </c>
      <c r="U679" t="str">
        <f t="shared" si="20"/>
        <v>##</v>
      </c>
      <c r="V679" t="str">
        <f t="shared" si="21"/>
        <v>$$$</v>
      </c>
    </row>
    <row r="680" spans="1:22" hidden="1">
      <c r="A680">
        <v>676</v>
      </c>
      <c r="U680" t="str">
        <f t="shared" si="20"/>
        <v>##</v>
      </c>
      <c r="V680" t="str">
        <f t="shared" si="21"/>
        <v>$$$</v>
      </c>
    </row>
    <row r="681" spans="1:22" hidden="1">
      <c r="A681">
        <v>677</v>
      </c>
      <c r="U681" t="str">
        <f t="shared" si="20"/>
        <v>##</v>
      </c>
      <c r="V681" t="str">
        <f t="shared" si="21"/>
        <v>$$$</v>
      </c>
    </row>
    <row r="682" spans="1:22" hidden="1">
      <c r="A682">
        <v>678</v>
      </c>
      <c r="U682" t="str">
        <f t="shared" si="20"/>
        <v>##</v>
      </c>
      <c r="V682" t="str">
        <f t="shared" si="21"/>
        <v>$$$</v>
      </c>
    </row>
    <row r="683" spans="1:22" hidden="1">
      <c r="A683">
        <v>679</v>
      </c>
      <c r="U683" t="str">
        <f t="shared" si="20"/>
        <v>##</v>
      </c>
      <c r="V683" t="str">
        <f t="shared" si="21"/>
        <v>$$$</v>
      </c>
    </row>
    <row r="684" spans="1:22" hidden="1">
      <c r="A684">
        <v>680</v>
      </c>
      <c r="U684" t="str">
        <f t="shared" si="20"/>
        <v>##</v>
      </c>
      <c r="V684" t="str">
        <f t="shared" si="21"/>
        <v>$$$</v>
      </c>
    </row>
    <row r="685" spans="1:22" hidden="1">
      <c r="A685">
        <v>681</v>
      </c>
      <c r="B685">
        <v>498</v>
      </c>
      <c r="H685" s="322" t="s">
        <v>840</v>
      </c>
      <c r="J685" t="s">
        <v>840</v>
      </c>
      <c r="S685" t="s">
        <v>840</v>
      </c>
      <c r="U685" t="str">
        <f t="shared" si="20"/>
        <v>##</v>
      </c>
      <c r="V685" t="str">
        <f t="shared" si="21"/>
        <v>$$$</v>
      </c>
    </row>
    <row r="686" spans="1:22" hidden="1">
      <c r="A686">
        <v>682</v>
      </c>
      <c r="B686">
        <v>274</v>
      </c>
      <c r="H686" s="322" t="s">
        <v>840</v>
      </c>
      <c r="J686" t="s">
        <v>840</v>
      </c>
      <c r="K686" s="129" t="s">
        <v>962</v>
      </c>
      <c r="L686" s="129" t="s">
        <v>963</v>
      </c>
      <c r="P686" s="129" t="s">
        <v>923</v>
      </c>
      <c r="Q686">
        <v>1</v>
      </c>
      <c r="R686">
        <v>200</v>
      </c>
      <c r="S686" t="s">
        <v>964</v>
      </c>
      <c r="U686" t="str">
        <f t="shared" si="20"/>
        <v>##</v>
      </c>
      <c r="V686" t="str">
        <f t="shared" si="21"/>
        <v>$$$</v>
      </c>
    </row>
    <row r="687" spans="1:22" hidden="1">
      <c r="A687">
        <v>683</v>
      </c>
      <c r="B687">
        <v>500</v>
      </c>
      <c r="H687" s="322" t="s">
        <v>840</v>
      </c>
      <c r="J687" t="s">
        <v>840</v>
      </c>
      <c r="S687" t="s">
        <v>840</v>
      </c>
      <c r="U687" t="str">
        <f t="shared" si="20"/>
        <v>##</v>
      </c>
      <c r="V687" t="str">
        <f t="shared" si="21"/>
        <v>$$$</v>
      </c>
    </row>
    <row r="688" spans="1:22" hidden="1">
      <c r="A688">
        <v>684</v>
      </c>
      <c r="B688">
        <v>388</v>
      </c>
      <c r="H688" s="322" t="s">
        <v>840</v>
      </c>
      <c r="J688" t="s">
        <v>840</v>
      </c>
      <c r="K688" s="129" t="s">
        <v>2336</v>
      </c>
      <c r="L688" s="129" t="s">
        <v>2336</v>
      </c>
      <c r="P688" s="129" t="s">
        <v>153</v>
      </c>
      <c r="Q688">
        <v>1</v>
      </c>
      <c r="R688">
        <v>200</v>
      </c>
      <c r="S688" t="s">
        <v>964</v>
      </c>
      <c r="U688" t="str">
        <f t="shared" si="20"/>
        <v>##</v>
      </c>
      <c r="V688" t="str">
        <f t="shared" si="21"/>
        <v>$$$</v>
      </c>
    </row>
    <row r="689" spans="1:22" hidden="1">
      <c r="A689">
        <v>685</v>
      </c>
      <c r="B689">
        <v>389</v>
      </c>
      <c r="H689" s="322" t="s">
        <v>840</v>
      </c>
      <c r="J689" t="s">
        <v>840</v>
      </c>
      <c r="K689" s="129" t="s">
        <v>2336</v>
      </c>
      <c r="L689" s="129" t="s">
        <v>2336</v>
      </c>
      <c r="P689" s="129" t="s">
        <v>153</v>
      </c>
      <c r="Q689">
        <v>1</v>
      </c>
      <c r="R689">
        <v>200</v>
      </c>
      <c r="S689" t="s">
        <v>964</v>
      </c>
      <c r="U689" t="str">
        <f t="shared" si="20"/>
        <v>##</v>
      </c>
      <c r="V689" t="str">
        <f t="shared" si="21"/>
        <v>$$$</v>
      </c>
    </row>
    <row r="690" spans="1:22" hidden="1">
      <c r="A690">
        <v>686</v>
      </c>
      <c r="B690">
        <v>503</v>
      </c>
      <c r="H690" s="322" t="s">
        <v>840</v>
      </c>
      <c r="J690" t="s">
        <v>840</v>
      </c>
      <c r="S690" t="s">
        <v>840</v>
      </c>
      <c r="U690" t="str">
        <f t="shared" si="20"/>
        <v>##</v>
      </c>
      <c r="V690" t="str">
        <f t="shared" si="21"/>
        <v>$$$</v>
      </c>
    </row>
    <row r="691" spans="1:22" hidden="1">
      <c r="A691">
        <v>687</v>
      </c>
      <c r="B691">
        <v>438</v>
      </c>
      <c r="H691" s="322" t="s">
        <v>840</v>
      </c>
      <c r="J691" t="s">
        <v>840</v>
      </c>
      <c r="K691" s="129" t="s">
        <v>1091</v>
      </c>
      <c r="L691" s="129" t="s">
        <v>1092</v>
      </c>
      <c r="Q691">
        <v>1</v>
      </c>
      <c r="R691">
        <v>200</v>
      </c>
      <c r="S691" t="s">
        <v>964</v>
      </c>
      <c r="U691" t="str">
        <f t="shared" si="20"/>
        <v>##</v>
      </c>
      <c r="V691" t="str">
        <f t="shared" si="21"/>
        <v>$$$</v>
      </c>
    </row>
    <row r="692" spans="1:22" hidden="1">
      <c r="A692">
        <v>688</v>
      </c>
      <c r="B692">
        <v>439</v>
      </c>
      <c r="H692" s="322" t="s">
        <v>840</v>
      </c>
      <c r="J692" t="s">
        <v>840</v>
      </c>
      <c r="S692" t="s">
        <v>840</v>
      </c>
      <c r="U692" t="str">
        <f t="shared" si="20"/>
        <v>##</v>
      </c>
      <c r="V692" t="str">
        <f t="shared" si="21"/>
        <v>$$$</v>
      </c>
    </row>
    <row r="693" spans="1:22" hidden="1">
      <c r="A693">
        <v>689</v>
      </c>
      <c r="B693">
        <v>440</v>
      </c>
      <c r="H693" s="322" t="s">
        <v>840</v>
      </c>
      <c r="J693" t="s">
        <v>840</v>
      </c>
      <c r="K693" s="129" t="s">
        <v>2337</v>
      </c>
      <c r="L693" s="129" t="s">
        <v>2338</v>
      </c>
      <c r="P693" s="129" t="s">
        <v>2279</v>
      </c>
      <c r="Q693">
        <v>1</v>
      </c>
      <c r="R693">
        <v>200</v>
      </c>
      <c r="S693" t="s">
        <v>964</v>
      </c>
      <c r="U693" t="str">
        <f t="shared" si="20"/>
        <v>##</v>
      </c>
      <c r="V693" t="str">
        <f t="shared" si="21"/>
        <v>$$$</v>
      </c>
    </row>
    <row r="694" spans="1:22" hidden="1">
      <c r="A694">
        <v>690</v>
      </c>
      <c r="B694">
        <v>507</v>
      </c>
      <c r="H694" s="322" t="s">
        <v>840</v>
      </c>
      <c r="J694" t="s">
        <v>840</v>
      </c>
      <c r="S694" t="s">
        <v>840</v>
      </c>
      <c r="U694" t="str">
        <f t="shared" si="20"/>
        <v>##</v>
      </c>
      <c r="V694" t="str">
        <f t="shared" si="21"/>
        <v>$$$</v>
      </c>
    </row>
    <row r="695" spans="1:22" hidden="1">
      <c r="A695">
        <v>691</v>
      </c>
      <c r="B695">
        <v>508</v>
      </c>
      <c r="H695" s="322" t="s">
        <v>840</v>
      </c>
      <c r="J695" t="s">
        <v>840</v>
      </c>
      <c r="S695" t="s">
        <v>840</v>
      </c>
      <c r="U695" t="str">
        <f t="shared" si="20"/>
        <v>##</v>
      </c>
      <c r="V695" t="str">
        <f t="shared" si="21"/>
        <v>$$$</v>
      </c>
    </row>
    <row r="696" spans="1:22" hidden="1">
      <c r="A696">
        <v>692</v>
      </c>
      <c r="B696">
        <v>509</v>
      </c>
      <c r="H696" s="322" t="s">
        <v>840</v>
      </c>
      <c r="J696" t="s">
        <v>840</v>
      </c>
      <c r="K696" s="129" t="s">
        <v>1105</v>
      </c>
      <c r="L696" s="129" t="s">
        <v>1105</v>
      </c>
      <c r="P696" s="129" t="s">
        <v>2339</v>
      </c>
      <c r="R696">
        <v>200</v>
      </c>
      <c r="S696" t="s">
        <v>964</v>
      </c>
      <c r="U696" t="str">
        <f t="shared" si="20"/>
        <v>##</v>
      </c>
      <c r="V696" t="str">
        <f t="shared" si="21"/>
        <v>$$$</v>
      </c>
    </row>
    <row r="697" spans="1:22" hidden="1">
      <c r="A697">
        <v>693</v>
      </c>
      <c r="B697">
        <v>510</v>
      </c>
      <c r="H697" s="322" t="s">
        <v>840</v>
      </c>
      <c r="J697" t="s">
        <v>840</v>
      </c>
      <c r="K697" s="129" t="s">
        <v>1107</v>
      </c>
      <c r="L697" s="129" t="s">
        <v>1107</v>
      </c>
      <c r="P697" s="129" t="s">
        <v>2339</v>
      </c>
      <c r="R697">
        <v>200</v>
      </c>
      <c r="S697" t="s">
        <v>964</v>
      </c>
      <c r="U697" t="str">
        <f t="shared" si="20"/>
        <v>##</v>
      </c>
      <c r="V697" t="str">
        <f t="shared" si="21"/>
        <v>$$$</v>
      </c>
    </row>
    <row r="698" spans="1:22" hidden="1">
      <c r="A698">
        <v>694</v>
      </c>
      <c r="B698">
        <v>511</v>
      </c>
      <c r="H698" s="322" t="s">
        <v>840</v>
      </c>
      <c r="J698" t="s">
        <v>840</v>
      </c>
      <c r="K698" s="129" t="s">
        <v>1108</v>
      </c>
      <c r="L698" s="129" t="s">
        <v>1108</v>
      </c>
      <c r="P698" s="129" t="s">
        <v>2339</v>
      </c>
      <c r="R698">
        <v>200</v>
      </c>
      <c r="S698" t="s">
        <v>964</v>
      </c>
      <c r="U698" t="str">
        <f t="shared" si="20"/>
        <v>##</v>
      </c>
      <c r="V698" t="str">
        <f t="shared" si="21"/>
        <v>$$$</v>
      </c>
    </row>
    <row r="699" spans="1:22" hidden="1">
      <c r="A699">
        <v>695</v>
      </c>
      <c r="B699">
        <v>512</v>
      </c>
      <c r="H699" s="322" t="s">
        <v>840</v>
      </c>
      <c r="J699" t="s">
        <v>840</v>
      </c>
      <c r="K699" s="129" t="s">
        <v>1109</v>
      </c>
      <c r="L699" s="129" t="s">
        <v>1109</v>
      </c>
      <c r="R699">
        <v>200</v>
      </c>
      <c r="S699" t="s">
        <v>964</v>
      </c>
      <c r="U699" t="str">
        <f t="shared" si="20"/>
        <v>##</v>
      </c>
      <c r="V699" t="str">
        <f t="shared" si="21"/>
        <v>$$$</v>
      </c>
    </row>
    <row r="700" spans="1:22" hidden="1">
      <c r="A700">
        <v>696</v>
      </c>
      <c r="B700">
        <v>513</v>
      </c>
      <c r="H700" s="322" t="s">
        <v>840</v>
      </c>
      <c r="J700" t="s">
        <v>840</v>
      </c>
      <c r="K700" s="129" t="s">
        <v>1110</v>
      </c>
      <c r="L700" s="129" t="s">
        <v>1110</v>
      </c>
      <c r="R700">
        <v>200</v>
      </c>
      <c r="S700" t="s">
        <v>964</v>
      </c>
      <c r="U700" t="str">
        <f t="shared" si="20"/>
        <v>##</v>
      </c>
      <c r="V700" t="str">
        <f t="shared" si="21"/>
        <v>$$$</v>
      </c>
    </row>
    <row r="701" spans="1:22" hidden="1">
      <c r="A701">
        <v>697</v>
      </c>
      <c r="B701">
        <v>514</v>
      </c>
      <c r="H701" s="322" t="s">
        <v>840</v>
      </c>
      <c r="J701" t="s">
        <v>840</v>
      </c>
      <c r="K701" s="129" t="s">
        <v>1111</v>
      </c>
      <c r="L701" s="129" t="s">
        <v>1111</v>
      </c>
      <c r="R701">
        <v>200</v>
      </c>
      <c r="S701" t="s">
        <v>964</v>
      </c>
      <c r="U701" t="str">
        <f t="shared" si="20"/>
        <v>##</v>
      </c>
      <c r="V701" t="str">
        <f t="shared" si="21"/>
        <v>$$$</v>
      </c>
    </row>
    <row r="702" spans="1:22" hidden="1">
      <c r="A702">
        <v>698</v>
      </c>
      <c r="B702">
        <v>515</v>
      </c>
      <c r="H702" s="322" t="s">
        <v>840</v>
      </c>
      <c r="J702" t="s">
        <v>840</v>
      </c>
      <c r="K702" s="129" t="s">
        <v>1112</v>
      </c>
      <c r="L702" s="129" t="s">
        <v>1113</v>
      </c>
      <c r="P702" s="129" t="s">
        <v>2339</v>
      </c>
      <c r="R702">
        <v>200</v>
      </c>
      <c r="S702" t="s">
        <v>964</v>
      </c>
      <c r="U702" t="str">
        <f t="shared" si="20"/>
        <v>##</v>
      </c>
      <c r="V702" t="str">
        <f t="shared" si="21"/>
        <v>$$$</v>
      </c>
    </row>
    <row r="703" spans="1:22" hidden="1">
      <c r="A703">
        <v>699</v>
      </c>
      <c r="B703">
        <v>516</v>
      </c>
      <c r="H703" s="322" t="s">
        <v>840</v>
      </c>
      <c r="J703" t="s">
        <v>840</v>
      </c>
      <c r="K703" s="129" t="s">
        <v>1112</v>
      </c>
      <c r="L703" s="129" t="s">
        <v>1113</v>
      </c>
      <c r="P703" s="129" t="s">
        <v>2339</v>
      </c>
      <c r="R703">
        <v>200</v>
      </c>
      <c r="S703" t="s">
        <v>964</v>
      </c>
      <c r="U703" t="str">
        <f t="shared" si="20"/>
        <v>##</v>
      </c>
      <c r="V703" t="str">
        <f t="shared" si="21"/>
        <v>$$$</v>
      </c>
    </row>
    <row r="704" spans="1:22" hidden="1">
      <c r="A704">
        <v>700</v>
      </c>
      <c r="B704">
        <v>517</v>
      </c>
      <c r="H704" s="322" t="s">
        <v>840</v>
      </c>
      <c r="J704" t="s">
        <v>840</v>
      </c>
      <c r="K704" s="129" t="s">
        <v>1112</v>
      </c>
      <c r="L704" s="129" t="s">
        <v>1113</v>
      </c>
      <c r="P704" s="129" t="s">
        <v>2339</v>
      </c>
      <c r="R704">
        <v>200</v>
      </c>
      <c r="S704" t="s">
        <v>964</v>
      </c>
      <c r="U704" t="str">
        <f t="shared" si="20"/>
        <v>##</v>
      </c>
      <c r="V704" t="str">
        <f t="shared" si="21"/>
        <v>$$$</v>
      </c>
    </row>
    <row r="705" spans="1:22" hidden="1">
      <c r="A705">
        <v>701</v>
      </c>
      <c r="B705">
        <v>518</v>
      </c>
      <c r="H705" s="322" t="s">
        <v>840</v>
      </c>
      <c r="J705" t="s">
        <v>840</v>
      </c>
      <c r="K705" s="129" t="s">
        <v>1112</v>
      </c>
      <c r="L705" s="129" t="s">
        <v>1113</v>
      </c>
      <c r="P705" s="129" t="s">
        <v>2339</v>
      </c>
      <c r="R705">
        <v>200</v>
      </c>
      <c r="S705" t="s">
        <v>964</v>
      </c>
      <c r="U705" t="str">
        <f t="shared" si="20"/>
        <v>##</v>
      </c>
      <c r="V705" t="str">
        <f t="shared" si="21"/>
        <v>$$$</v>
      </c>
    </row>
    <row r="706" spans="1:22" hidden="1">
      <c r="A706">
        <v>702</v>
      </c>
      <c r="B706">
        <v>519</v>
      </c>
      <c r="H706" s="322" t="s">
        <v>840</v>
      </c>
      <c r="J706" t="s">
        <v>840</v>
      </c>
      <c r="K706" s="129" t="s">
        <v>1112</v>
      </c>
      <c r="L706" s="129" t="s">
        <v>1113</v>
      </c>
      <c r="P706" s="129" t="s">
        <v>2339</v>
      </c>
      <c r="R706">
        <v>200</v>
      </c>
      <c r="S706" t="s">
        <v>964</v>
      </c>
      <c r="U706" t="str">
        <f t="shared" si="20"/>
        <v>##</v>
      </c>
      <c r="V706" t="str">
        <f t="shared" si="21"/>
        <v>$$$</v>
      </c>
    </row>
    <row r="707" spans="1:22" hidden="1">
      <c r="A707">
        <v>703</v>
      </c>
      <c r="B707">
        <v>520</v>
      </c>
      <c r="H707" s="322" t="s">
        <v>840</v>
      </c>
      <c r="J707" t="s">
        <v>840</v>
      </c>
      <c r="K707" s="129" t="s">
        <v>1112</v>
      </c>
      <c r="L707" s="129" t="s">
        <v>1113</v>
      </c>
      <c r="P707" s="129" t="s">
        <v>2339</v>
      </c>
      <c r="R707">
        <v>200</v>
      </c>
      <c r="S707" t="s">
        <v>964</v>
      </c>
      <c r="U707" t="str">
        <f t="shared" si="20"/>
        <v>##</v>
      </c>
      <c r="V707" t="str">
        <f t="shared" si="21"/>
        <v>$$$</v>
      </c>
    </row>
    <row r="708" spans="1:22" hidden="1">
      <c r="A708">
        <v>704</v>
      </c>
      <c r="B708">
        <v>521</v>
      </c>
      <c r="H708" s="322" t="s">
        <v>840</v>
      </c>
      <c r="J708" t="s">
        <v>840</v>
      </c>
      <c r="K708" s="129" t="s">
        <v>1114</v>
      </c>
      <c r="L708" s="129" t="s">
        <v>1114</v>
      </c>
      <c r="P708" s="129" t="s">
        <v>1115</v>
      </c>
      <c r="R708">
        <v>200</v>
      </c>
      <c r="S708" t="s">
        <v>964</v>
      </c>
      <c r="U708" t="str">
        <f t="shared" si="20"/>
        <v>##</v>
      </c>
      <c r="V708" t="str">
        <f t="shared" si="21"/>
        <v>$$$</v>
      </c>
    </row>
    <row r="709" spans="1:22" hidden="1">
      <c r="A709">
        <v>705</v>
      </c>
      <c r="B709">
        <v>522</v>
      </c>
      <c r="H709" s="322" t="s">
        <v>840</v>
      </c>
      <c r="J709" t="s">
        <v>840</v>
      </c>
      <c r="K709" s="129" t="s">
        <v>1114</v>
      </c>
      <c r="L709" s="129" t="s">
        <v>1114</v>
      </c>
      <c r="P709" s="129" t="s">
        <v>1115</v>
      </c>
      <c r="R709">
        <v>200</v>
      </c>
      <c r="S709" t="s">
        <v>964</v>
      </c>
      <c r="U709" t="str">
        <f t="shared" si="20"/>
        <v>##</v>
      </c>
      <c r="V709" t="str">
        <f t="shared" si="21"/>
        <v>$$$</v>
      </c>
    </row>
    <row r="710" spans="1:22" hidden="1">
      <c r="A710">
        <v>706</v>
      </c>
      <c r="B710">
        <v>523</v>
      </c>
      <c r="H710" s="322" t="s">
        <v>840</v>
      </c>
      <c r="J710" t="s">
        <v>840</v>
      </c>
      <c r="K710" s="129" t="s">
        <v>1114</v>
      </c>
      <c r="L710" s="129" t="s">
        <v>1114</v>
      </c>
      <c r="P710" s="129" t="s">
        <v>1115</v>
      </c>
      <c r="R710">
        <v>200</v>
      </c>
      <c r="S710" t="s">
        <v>964</v>
      </c>
      <c r="U710" t="str">
        <f t="shared" ref="U710:U762" si="22">IF(C710="","##",IF(C710=C709,"##",""))</f>
        <v>##</v>
      </c>
      <c r="V710" t="str">
        <f t="shared" ref="V710:V767" si="23">IF(C710="","$$$","")</f>
        <v>$$$</v>
      </c>
    </row>
    <row r="711" spans="1:22" hidden="1">
      <c r="A711">
        <v>707</v>
      </c>
      <c r="B711">
        <v>524</v>
      </c>
      <c r="H711" s="322" t="s">
        <v>840</v>
      </c>
      <c r="J711" t="s">
        <v>840</v>
      </c>
      <c r="K711" s="129" t="s">
        <v>1114</v>
      </c>
      <c r="L711" s="129" t="s">
        <v>1114</v>
      </c>
      <c r="P711" s="129" t="s">
        <v>1115</v>
      </c>
      <c r="R711">
        <v>200</v>
      </c>
      <c r="S711" t="s">
        <v>964</v>
      </c>
      <c r="U711" t="str">
        <f t="shared" si="22"/>
        <v>##</v>
      </c>
      <c r="V711" t="str">
        <f t="shared" si="23"/>
        <v>$$$</v>
      </c>
    </row>
    <row r="712" spans="1:22" hidden="1">
      <c r="A712">
        <v>708</v>
      </c>
      <c r="B712">
        <v>525</v>
      </c>
      <c r="H712" s="322" t="s">
        <v>840</v>
      </c>
      <c r="J712" t="s">
        <v>840</v>
      </c>
      <c r="K712" s="129" t="s">
        <v>1114</v>
      </c>
      <c r="L712" s="129" t="s">
        <v>1114</v>
      </c>
      <c r="P712" s="129" t="s">
        <v>1115</v>
      </c>
      <c r="R712">
        <v>200</v>
      </c>
      <c r="S712" t="s">
        <v>964</v>
      </c>
      <c r="U712" t="str">
        <f t="shared" si="22"/>
        <v>##</v>
      </c>
      <c r="V712" t="str">
        <f t="shared" si="23"/>
        <v>$$$</v>
      </c>
    </row>
    <row r="713" spans="1:22" hidden="1">
      <c r="A713">
        <v>709</v>
      </c>
      <c r="B713">
        <v>526</v>
      </c>
      <c r="H713" s="322" t="s">
        <v>840</v>
      </c>
      <c r="J713" t="s">
        <v>840</v>
      </c>
      <c r="K713" s="129" t="s">
        <v>2340</v>
      </c>
      <c r="L713" s="129" t="s">
        <v>1116</v>
      </c>
      <c r="P713" s="129" t="s">
        <v>2341</v>
      </c>
      <c r="R713">
        <v>200</v>
      </c>
      <c r="S713" t="s">
        <v>964</v>
      </c>
      <c r="U713" t="str">
        <f t="shared" si="22"/>
        <v>##</v>
      </c>
      <c r="V713" t="str">
        <f t="shared" si="23"/>
        <v>$$$</v>
      </c>
    </row>
    <row r="714" spans="1:22" hidden="1">
      <c r="A714">
        <v>710</v>
      </c>
      <c r="B714">
        <v>527</v>
      </c>
      <c r="H714" s="322" t="s">
        <v>840</v>
      </c>
      <c r="J714" t="s">
        <v>840</v>
      </c>
      <c r="K714" s="129" t="s">
        <v>2340</v>
      </c>
      <c r="L714" s="129" t="s">
        <v>1116</v>
      </c>
      <c r="P714" s="129" t="s">
        <v>2341</v>
      </c>
      <c r="R714">
        <v>200</v>
      </c>
      <c r="S714" t="s">
        <v>964</v>
      </c>
      <c r="U714" t="str">
        <f t="shared" si="22"/>
        <v>##</v>
      </c>
      <c r="V714" t="str">
        <f t="shared" si="23"/>
        <v>$$$</v>
      </c>
    </row>
    <row r="715" spans="1:22" hidden="1">
      <c r="A715">
        <v>711</v>
      </c>
      <c r="B715">
        <v>528</v>
      </c>
      <c r="H715" s="322" t="s">
        <v>840</v>
      </c>
      <c r="J715" t="s">
        <v>840</v>
      </c>
      <c r="K715" s="129" t="s">
        <v>2340</v>
      </c>
      <c r="L715" s="129" t="s">
        <v>1116</v>
      </c>
      <c r="P715" s="129" t="s">
        <v>2341</v>
      </c>
      <c r="R715">
        <v>200</v>
      </c>
      <c r="S715" t="s">
        <v>964</v>
      </c>
      <c r="U715" t="str">
        <f t="shared" si="22"/>
        <v>##</v>
      </c>
      <c r="V715" t="str">
        <f t="shared" si="23"/>
        <v>$$$</v>
      </c>
    </row>
    <row r="716" spans="1:22" hidden="1">
      <c r="A716">
        <v>712</v>
      </c>
      <c r="B716">
        <v>529</v>
      </c>
      <c r="H716" s="322" t="s">
        <v>840</v>
      </c>
      <c r="J716" t="s">
        <v>840</v>
      </c>
      <c r="K716" s="129" t="s">
        <v>2340</v>
      </c>
      <c r="L716" s="129" t="s">
        <v>1116</v>
      </c>
      <c r="P716" s="129" t="s">
        <v>2341</v>
      </c>
      <c r="R716">
        <v>200</v>
      </c>
      <c r="S716" t="s">
        <v>964</v>
      </c>
      <c r="U716" t="str">
        <f t="shared" si="22"/>
        <v>##</v>
      </c>
      <c r="V716" t="str">
        <f t="shared" si="23"/>
        <v>$$$</v>
      </c>
    </row>
    <row r="717" spans="1:22" hidden="1">
      <c r="A717">
        <v>713</v>
      </c>
      <c r="B717">
        <v>530</v>
      </c>
      <c r="H717" s="322" t="s">
        <v>840</v>
      </c>
      <c r="J717" t="s">
        <v>840</v>
      </c>
      <c r="K717" s="129" t="s">
        <v>2340</v>
      </c>
      <c r="L717" s="129" t="s">
        <v>1116</v>
      </c>
      <c r="P717" s="129" t="s">
        <v>2341</v>
      </c>
      <c r="R717">
        <v>200</v>
      </c>
      <c r="S717" t="s">
        <v>964</v>
      </c>
      <c r="U717" t="str">
        <f t="shared" si="22"/>
        <v>##</v>
      </c>
      <c r="V717" t="str">
        <f t="shared" si="23"/>
        <v>$$$</v>
      </c>
    </row>
    <row r="718" spans="1:22" hidden="1">
      <c r="A718">
        <v>714</v>
      </c>
      <c r="B718">
        <v>531</v>
      </c>
      <c r="H718" s="322" t="s">
        <v>840</v>
      </c>
      <c r="J718" t="s">
        <v>840</v>
      </c>
      <c r="K718" s="129" t="s">
        <v>2340</v>
      </c>
      <c r="L718" s="129" t="s">
        <v>1116</v>
      </c>
      <c r="P718" s="129" t="s">
        <v>2341</v>
      </c>
      <c r="R718">
        <v>200</v>
      </c>
      <c r="S718" t="s">
        <v>964</v>
      </c>
      <c r="U718" t="str">
        <f t="shared" si="22"/>
        <v>##</v>
      </c>
      <c r="V718" t="str">
        <f t="shared" si="23"/>
        <v>$$$</v>
      </c>
    </row>
    <row r="719" spans="1:22" hidden="1">
      <c r="A719">
        <v>715</v>
      </c>
      <c r="B719">
        <v>532</v>
      </c>
      <c r="H719" s="322" t="s">
        <v>840</v>
      </c>
      <c r="J719" t="s">
        <v>840</v>
      </c>
      <c r="K719" s="129" t="s">
        <v>2340</v>
      </c>
      <c r="L719" s="129" t="s">
        <v>1116</v>
      </c>
      <c r="P719" s="129" t="s">
        <v>2341</v>
      </c>
      <c r="R719">
        <v>200</v>
      </c>
      <c r="S719" t="s">
        <v>964</v>
      </c>
      <c r="U719" t="str">
        <f t="shared" si="22"/>
        <v>##</v>
      </c>
      <c r="V719" t="str">
        <f t="shared" si="23"/>
        <v>$$$</v>
      </c>
    </row>
    <row r="720" spans="1:22" hidden="1">
      <c r="A720">
        <v>716</v>
      </c>
      <c r="B720">
        <v>533</v>
      </c>
      <c r="H720" s="322" t="s">
        <v>840</v>
      </c>
      <c r="J720" t="s">
        <v>840</v>
      </c>
      <c r="K720" s="129" t="s">
        <v>2340</v>
      </c>
      <c r="L720" s="129" t="s">
        <v>1116</v>
      </c>
      <c r="P720" s="129" t="s">
        <v>2341</v>
      </c>
      <c r="R720">
        <v>200</v>
      </c>
      <c r="S720" t="s">
        <v>964</v>
      </c>
      <c r="U720" t="str">
        <f t="shared" si="22"/>
        <v>##</v>
      </c>
      <c r="V720" t="str">
        <f t="shared" si="23"/>
        <v>$$$</v>
      </c>
    </row>
    <row r="721" spans="1:22" hidden="1">
      <c r="A721">
        <v>717</v>
      </c>
      <c r="B721">
        <v>534</v>
      </c>
      <c r="H721" s="322" t="s">
        <v>840</v>
      </c>
      <c r="J721" t="s">
        <v>840</v>
      </c>
      <c r="K721" s="129" t="s">
        <v>2340</v>
      </c>
      <c r="L721" s="129" t="s">
        <v>1116</v>
      </c>
      <c r="P721" s="129" t="s">
        <v>2341</v>
      </c>
      <c r="R721">
        <v>200</v>
      </c>
      <c r="S721" t="s">
        <v>964</v>
      </c>
      <c r="U721" t="str">
        <f t="shared" si="22"/>
        <v>##</v>
      </c>
      <c r="V721" t="str">
        <f t="shared" si="23"/>
        <v>$$$</v>
      </c>
    </row>
    <row r="722" spans="1:22" hidden="1">
      <c r="A722">
        <v>718</v>
      </c>
      <c r="B722">
        <v>535</v>
      </c>
      <c r="H722" s="322" t="s">
        <v>840</v>
      </c>
      <c r="J722" t="s">
        <v>840</v>
      </c>
      <c r="S722" t="s">
        <v>840</v>
      </c>
      <c r="U722" t="str">
        <f t="shared" si="22"/>
        <v>##</v>
      </c>
      <c r="V722" t="str">
        <f t="shared" si="23"/>
        <v>$$$</v>
      </c>
    </row>
    <row r="723" spans="1:22" hidden="1">
      <c r="A723">
        <v>719</v>
      </c>
      <c r="B723">
        <v>536</v>
      </c>
      <c r="H723" s="322" t="s">
        <v>840</v>
      </c>
      <c r="J723" t="s">
        <v>840</v>
      </c>
      <c r="K723" s="129" t="s">
        <v>1118</v>
      </c>
      <c r="L723" s="129" t="s">
        <v>1118</v>
      </c>
      <c r="P723" s="129" t="s">
        <v>1119</v>
      </c>
      <c r="R723">
        <v>200</v>
      </c>
      <c r="S723" t="s">
        <v>964</v>
      </c>
      <c r="U723" t="str">
        <f t="shared" si="22"/>
        <v>##</v>
      </c>
      <c r="V723" t="str">
        <f t="shared" si="23"/>
        <v>$$$</v>
      </c>
    </row>
    <row r="724" spans="1:22" hidden="1">
      <c r="A724">
        <v>720</v>
      </c>
      <c r="B724">
        <v>537</v>
      </c>
      <c r="H724" s="322" t="s">
        <v>840</v>
      </c>
      <c r="J724" t="s">
        <v>840</v>
      </c>
      <c r="K724" s="129" t="s">
        <v>1118</v>
      </c>
      <c r="L724" s="129" t="s">
        <v>1118</v>
      </c>
      <c r="P724" s="129" t="s">
        <v>1119</v>
      </c>
      <c r="R724">
        <v>200</v>
      </c>
      <c r="S724" t="s">
        <v>964</v>
      </c>
      <c r="U724" t="str">
        <f t="shared" si="22"/>
        <v>##</v>
      </c>
      <c r="V724" t="str">
        <f t="shared" si="23"/>
        <v>$$$</v>
      </c>
    </row>
    <row r="725" spans="1:22" hidden="1">
      <c r="A725">
        <v>721</v>
      </c>
      <c r="B725">
        <v>538</v>
      </c>
      <c r="H725" s="322" t="s">
        <v>840</v>
      </c>
      <c r="J725" t="s">
        <v>840</v>
      </c>
      <c r="K725" s="129" t="s">
        <v>1118</v>
      </c>
      <c r="L725" s="129" t="s">
        <v>1118</v>
      </c>
      <c r="P725" s="129" t="s">
        <v>1119</v>
      </c>
      <c r="R725">
        <v>200</v>
      </c>
      <c r="S725" t="s">
        <v>964</v>
      </c>
      <c r="U725" t="str">
        <f t="shared" si="22"/>
        <v>##</v>
      </c>
      <c r="V725" t="str">
        <f t="shared" si="23"/>
        <v>$$$</v>
      </c>
    </row>
    <row r="726" spans="1:22" hidden="1">
      <c r="A726">
        <v>722</v>
      </c>
      <c r="B726">
        <v>539</v>
      </c>
      <c r="H726" s="322" t="s">
        <v>840</v>
      </c>
      <c r="J726" t="s">
        <v>840</v>
      </c>
      <c r="K726" s="129" t="s">
        <v>1118</v>
      </c>
      <c r="L726" s="129" t="s">
        <v>1118</v>
      </c>
      <c r="P726" s="129" t="s">
        <v>1119</v>
      </c>
      <c r="R726">
        <v>200</v>
      </c>
      <c r="S726" t="s">
        <v>964</v>
      </c>
      <c r="U726" t="str">
        <f t="shared" si="22"/>
        <v>##</v>
      </c>
      <c r="V726" t="str">
        <f t="shared" si="23"/>
        <v>$$$</v>
      </c>
    </row>
    <row r="727" spans="1:22" hidden="1">
      <c r="A727">
        <v>723</v>
      </c>
      <c r="B727">
        <v>540</v>
      </c>
      <c r="H727" s="322" t="s">
        <v>840</v>
      </c>
      <c r="J727" t="s">
        <v>840</v>
      </c>
      <c r="K727" s="129" t="s">
        <v>1120</v>
      </c>
      <c r="L727" s="129" t="s">
        <v>1120</v>
      </c>
      <c r="P727" s="129" t="s">
        <v>2262</v>
      </c>
      <c r="R727">
        <v>200</v>
      </c>
      <c r="S727" t="s">
        <v>964</v>
      </c>
      <c r="U727" t="str">
        <f t="shared" si="22"/>
        <v>##</v>
      </c>
      <c r="V727" t="str">
        <f t="shared" si="23"/>
        <v>$$$</v>
      </c>
    </row>
    <row r="728" spans="1:22" hidden="1">
      <c r="A728">
        <v>724</v>
      </c>
      <c r="B728">
        <v>541</v>
      </c>
      <c r="H728" s="322" t="s">
        <v>840</v>
      </c>
      <c r="J728" t="s">
        <v>840</v>
      </c>
      <c r="K728" s="129" t="s">
        <v>1120</v>
      </c>
      <c r="L728" s="129" t="s">
        <v>1120</v>
      </c>
      <c r="P728" s="129" t="s">
        <v>2262</v>
      </c>
      <c r="R728">
        <v>200</v>
      </c>
      <c r="S728" t="s">
        <v>964</v>
      </c>
      <c r="U728" t="str">
        <f t="shared" si="22"/>
        <v>##</v>
      </c>
      <c r="V728" t="str">
        <f t="shared" si="23"/>
        <v>$$$</v>
      </c>
    </row>
    <row r="729" spans="1:22" hidden="1">
      <c r="A729">
        <v>725</v>
      </c>
      <c r="B729">
        <v>542</v>
      </c>
      <c r="H729" s="322" t="s">
        <v>840</v>
      </c>
      <c r="J729" t="s">
        <v>840</v>
      </c>
      <c r="K729" s="129" t="s">
        <v>1120</v>
      </c>
      <c r="L729" s="129" t="s">
        <v>1120</v>
      </c>
      <c r="P729" s="129" t="s">
        <v>2262</v>
      </c>
      <c r="R729">
        <v>200</v>
      </c>
      <c r="S729" t="s">
        <v>964</v>
      </c>
      <c r="U729" t="str">
        <f t="shared" si="22"/>
        <v>##</v>
      </c>
      <c r="V729" t="str">
        <f t="shared" si="23"/>
        <v>$$$</v>
      </c>
    </row>
    <row r="730" spans="1:22" hidden="1">
      <c r="A730">
        <v>726</v>
      </c>
      <c r="B730">
        <v>543</v>
      </c>
      <c r="H730" s="322" t="s">
        <v>840</v>
      </c>
      <c r="J730" t="s">
        <v>840</v>
      </c>
      <c r="K730" s="129" t="s">
        <v>1120</v>
      </c>
      <c r="L730" s="129" t="s">
        <v>1120</v>
      </c>
      <c r="P730" s="129" t="s">
        <v>2262</v>
      </c>
      <c r="R730">
        <v>200</v>
      </c>
      <c r="S730" t="s">
        <v>964</v>
      </c>
      <c r="U730" t="str">
        <f t="shared" si="22"/>
        <v>##</v>
      </c>
      <c r="V730" t="str">
        <f t="shared" si="23"/>
        <v>$$$</v>
      </c>
    </row>
    <row r="731" spans="1:22" hidden="1">
      <c r="A731">
        <v>727</v>
      </c>
      <c r="B731">
        <v>544</v>
      </c>
      <c r="H731" s="322" t="s">
        <v>840</v>
      </c>
      <c r="J731" t="s">
        <v>840</v>
      </c>
      <c r="K731" s="129" t="s">
        <v>1121</v>
      </c>
      <c r="L731" s="129" t="s">
        <v>1121</v>
      </c>
      <c r="P731" s="129" t="s">
        <v>1122</v>
      </c>
      <c r="R731">
        <v>200</v>
      </c>
      <c r="S731" t="s">
        <v>964</v>
      </c>
      <c r="U731" t="str">
        <f t="shared" si="22"/>
        <v>##</v>
      </c>
      <c r="V731" t="str">
        <f t="shared" si="23"/>
        <v>$$$</v>
      </c>
    </row>
    <row r="732" spans="1:22" hidden="1">
      <c r="A732">
        <v>728</v>
      </c>
      <c r="B732">
        <v>545</v>
      </c>
      <c r="H732" s="322" t="s">
        <v>840</v>
      </c>
      <c r="J732" t="s">
        <v>840</v>
      </c>
      <c r="K732" s="129" t="s">
        <v>1121</v>
      </c>
      <c r="L732" s="129" t="s">
        <v>1121</v>
      </c>
      <c r="P732" s="129" t="s">
        <v>1122</v>
      </c>
      <c r="R732">
        <v>200</v>
      </c>
      <c r="S732" t="s">
        <v>964</v>
      </c>
      <c r="U732" t="str">
        <f t="shared" si="22"/>
        <v>##</v>
      </c>
      <c r="V732" t="str">
        <f t="shared" si="23"/>
        <v>$$$</v>
      </c>
    </row>
    <row r="733" spans="1:22" hidden="1">
      <c r="A733">
        <v>729</v>
      </c>
      <c r="B733">
        <v>546</v>
      </c>
      <c r="H733" s="322" t="s">
        <v>840</v>
      </c>
      <c r="J733" t="s">
        <v>840</v>
      </c>
      <c r="K733" s="129" t="s">
        <v>1121</v>
      </c>
      <c r="L733" s="129" t="s">
        <v>1121</v>
      </c>
      <c r="P733" s="129" t="s">
        <v>1122</v>
      </c>
      <c r="R733">
        <v>200</v>
      </c>
      <c r="S733" t="s">
        <v>964</v>
      </c>
      <c r="U733" t="str">
        <f t="shared" si="22"/>
        <v>##</v>
      </c>
      <c r="V733" t="str">
        <f t="shared" si="23"/>
        <v>$$$</v>
      </c>
    </row>
    <row r="734" spans="1:22" hidden="1">
      <c r="A734">
        <v>730</v>
      </c>
      <c r="B734">
        <v>547</v>
      </c>
      <c r="H734" s="322" t="s">
        <v>840</v>
      </c>
      <c r="J734" t="s">
        <v>840</v>
      </c>
      <c r="K734" s="129" t="s">
        <v>1123</v>
      </c>
      <c r="L734" s="129" t="s">
        <v>1123</v>
      </c>
      <c r="P734" s="129" t="s">
        <v>1124</v>
      </c>
      <c r="R734">
        <v>200</v>
      </c>
      <c r="S734" t="s">
        <v>964</v>
      </c>
      <c r="U734" t="str">
        <f t="shared" si="22"/>
        <v>##</v>
      </c>
      <c r="V734" t="str">
        <f t="shared" si="23"/>
        <v>$$$</v>
      </c>
    </row>
    <row r="735" spans="1:22" hidden="1">
      <c r="A735">
        <v>731</v>
      </c>
      <c r="B735">
        <v>548</v>
      </c>
      <c r="H735" s="322" t="s">
        <v>840</v>
      </c>
      <c r="J735" t="s">
        <v>840</v>
      </c>
      <c r="K735" s="129" t="s">
        <v>1123</v>
      </c>
      <c r="L735" s="129" t="s">
        <v>1123</v>
      </c>
      <c r="P735" s="129" t="s">
        <v>1124</v>
      </c>
      <c r="R735">
        <v>200</v>
      </c>
      <c r="S735" t="s">
        <v>964</v>
      </c>
      <c r="U735" t="str">
        <f t="shared" si="22"/>
        <v>##</v>
      </c>
      <c r="V735" t="str">
        <f t="shared" si="23"/>
        <v>$$$</v>
      </c>
    </row>
    <row r="736" spans="1:22" hidden="1">
      <c r="A736">
        <v>732</v>
      </c>
      <c r="B736">
        <v>549</v>
      </c>
      <c r="H736" s="322" t="s">
        <v>840</v>
      </c>
      <c r="J736" t="s">
        <v>840</v>
      </c>
      <c r="K736" s="129" t="s">
        <v>1123</v>
      </c>
      <c r="L736" s="129" t="s">
        <v>1123</v>
      </c>
      <c r="P736" s="129" t="s">
        <v>1124</v>
      </c>
      <c r="R736">
        <v>200</v>
      </c>
      <c r="S736" t="s">
        <v>964</v>
      </c>
      <c r="U736" t="str">
        <f t="shared" si="22"/>
        <v>##</v>
      </c>
      <c r="V736" t="str">
        <f t="shared" si="23"/>
        <v>$$$</v>
      </c>
    </row>
    <row r="737" spans="1:22" hidden="1">
      <c r="A737">
        <v>733</v>
      </c>
      <c r="B737">
        <v>550</v>
      </c>
      <c r="H737" s="322" t="s">
        <v>840</v>
      </c>
      <c r="J737" t="s">
        <v>840</v>
      </c>
      <c r="K737" s="129" t="s">
        <v>1123</v>
      </c>
      <c r="L737" s="129" t="s">
        <v>1123</v>
      </c>
      <c r="P737" s="129" t="s">
        <v>1124</v>
      </c>
      <c r="R737">
        <v>200</v>
      </c>
      <c r="S737" t="s">
        <v>964</v>
      </c>
      <c r="U737" t="str">
        <f t="shared" si="22"/>
        <v>##</v>
      </c>
      <c r="V737" t="str">
        <f t="shared" si="23"/>
        <v>$$$</v>
      </c>
    </row>
    <row r="738" spans="1:22" hidden="1">
      <c r="A738">
        <v>734</v>
      </c>
      <c r="B738">
        <v>551</v>
      </c>
      <c r="H738" s="322" t="s">
        <v>840</v>
      </c>
      <c r="J738" t="s">
        <v>840</v>
      </c>
      <c r="K738" s="129" t="s">
        <v>1123</v>
      </c>
      <c r="L738" s="129" t="s">
        <v>1123</v>
      </c>
      <c r="P738" s="129" t="s">
        <v>1124</v>
      </c>
      <c r="R738">
        <v>200</v>
      </c>
      <c r="S738" t="s">
        <v>964</v>
      </c>
      <c r="U738" t="str">
        <f t="shared" si="22"/>
        <v>##</v>
      </c>
      <c r="V738" t="str">
        <f t="shared" si="23"/>
        <v>$$$</v>
      </c>
    </row>
    <row r="739" spans="1:22" hidden="1">
      <c r="A739">
        <v>735</v>
      </c>
      <c r="B739">
        <v>552</v>
      </c>
      <c r="H739" s="322" t="s">
        <v>840</v>
      </c>
      <c r="J739" t="s">
        <v>840</v>
      </c>
      <c r="K739" s="129" t="s">
        <v>1123</v>
      </c>
      <c r="L739" s="129" t="s">
        <v>1123</v>
      </c>
      <c r="P739" s="129" t="s">
        <v>1124</v>
      </c>
      <c r="R739">
        <v>200</v>
      </c>
      <c r="S739" t="s">
        <v>964</v>
      </c>
      <c r="U739" t="str">
        <f t="shared" si="22"/>
        <v>##</v>
      </c>
      <c r="V739" t="str">
        <f t="shared" si="23"/>
        <v>$$$</v>
      </c>
    </row>
    <row r="740" spans="1:22" hidden="1">
      <c r="A740">
        <v>736</v>
      </c>
      <c r="B740">
        <v>553</v>
      </c>
      <c r="H740" s="322" t="s">
        <v>840</v>
      </c>
      <c r="J740" t="s">
        <v>840</v>
      </c>
      <c r="K740" s="129" t="s">
        <v>1123</v>
      </c>
      <c r="L740" s="129" t="s">
        <v>1123</v>
      </c>
      <c r="P740" s="129" t="s">
        <v>1124</v>
      </c>
      <c r="R740">
        <v>200</v>
      </c>
      <c r="S740" t="s">
        <v>964</v>
      </c>
      <c r="U740" t="str">
        <f t="shared" si="22"/>
        <v>##</v>
      </c>
      <c r="V740" t="str">
        <f t="shared" si="23"/>
        <v>$$$</v>
      </c>
    </row>
    <row r="741" spans="1:22" hidden="1">
      <c r="A741">
        <v>737</v>
      </c>
      <c r="B741">
        <v>554</v>
      </c>
      <c r="H741" s="322" t="s">
        <v>840</v>
      </c>
      <c r="J741" t="s">
        <v>840</v>
      </c>
      <c r="K741" s="129" t="s">
        <v>1123</v>
      </c>
      <c r="L741" s="129" t="s">
        <v>1123</v>
      </c>
      <c r="P741" s="129" t="s">
        <v>1124</v>
      </c>
      <c r="R741">
        <v>200</v>
      </c>
      <c r="S741" t="s">
        <v>964</v>
      </c>
      <c r="U741" t="str">
        <f t="shared" si="22"/>
        <v>##</v>
      </c>
      <c r="V741" t="str">
        <f t="shared" si="23"/>
        <v>$$$</v>
      </c>
    </row>
    <row r="742" spans="1:22" hidden="1">
      <c r="A742">
        <v>738</v>
      </c>
      <c r="B742">
        <v>555</v>
      </c>
      <c r="H742" s="322" t="s">
        <v>840</v>
      </c>
      <c r="J742" t="s">
        <v>840</v>
      </c>
      <c r="K742" s="129" t="s">
        <v>1123</v>
      </c>
      <c r="L742" s="129" t="s">
        <v>1123</v>
      </c>
      <c r="P742" s="129" t="s">
        <v>1124</v>
      </c>
      <c r="R742">
        <v>200</v>
      </c>
      <c r="S742" t="s">
        <v>964</v>
      </c>
      <c r="U742" t="str">
        <f t="shared" si="22"/>
        <v>##</v>
      </c>
      <c r="V742" t="str">
        <f t="shared" si="23"/>
        <v>$$$</v>
      </c>
    </row>
    <row r="743" spans="1:22" hidden="1">
      <c r="A743">
        <v>739</v>
      </c>
      <c r="B743">
        <v>556</v>
      </c>
      <c r="H743" s="322" t="s">
        <v>840</v>
      </c>
      <c r="J743" t="s">
        <v>840</v>
      </c>
      <c r="K743" s="129" t="s">
        <v>1123</v>
      </c>
      <c r="L743" s="129" t="s">
        <v>1123</v>
      </c>
      <c r="P743" s="129" t="s">
        <v>1124</v>
      </c>
      <c r="R743">
        <v>200</v>
      </c>
      <c r="S743" t="s">
        <v>964</v>
      </c>
      <c r="U743" t="str">
        <f t="shared" si="22"/>
        <v>##</v>
      </c>
      <c r="V743" t="str">
        <f t="shared" si="23"/>
        <v>$$$</v>
      </c>
    </row>
    <row r="744" spans="1:22" hidden="1">
      <c r="A744">
        <v>740</v>
      </c>
      <c r="B744">
        <v>557</v>
      </c>
      <c r="H744" s="322" t="s">
        <v>840</v>
      </c>
      <c r="J744" t="s">
        <v>840</v>
      </c>
      <c r="K744" s="129" t="s">
        <v>2342</v>
      </c>
      <c r="L744" s="129" t="s">
        <v>2342</v>
      </c>
      <c r="P744" s="129" t="s">
        <v>1124</v>
      </c>
      <c r="R744">
        <v>200</v>
      </c>
      <c r="S744" t="s">
        <v>964</v>
      </c>
      <c r="U744" t="str">
        <f t="shared" si="22"/>
        <v>##</v>
      </c>
      <c r="V744" t="str">
        <f t="shared" si="23"/>
        <v>$$$</v>
      </c>
    </row>
    <row r="745" spans="1:22" hidden="1">
      <c r="A745">
        <v>741</v>
      </c>
      <c r="B745">
        <v>558</v>
      </c>
      <c r="H745" s="322" t="s">
        <v>840</v>
      </c>
      <c r="J745" t="s">
        <v>840</v>
      </c>
      <c r="K745" s="129" t="s">
        <v>2342</v>
      </c>
      <c r="L745" s="129" t="s">
        <v>2342</v>
      </c>
      <c r="P745" s="129" t="s">
        <v>1124</v>
      </c>
      <c r="R745">
        <v>200</v>
      </c>
      <c r="S745" t="s">
        <v>964</v>
      </c>
      <c r="U745" t="str">
        <f t="shared" si="22"/>
        <v>##</v>
      </c>
      <c r="V745" t="str">
        <f t="shared" si="23"/>
        <v>$$$</v>
      </c>
    </row>
    <row r="746" spans="1:22" hidden="1">
      <c r="A746">
        <v>742</v>
      </c>
      <c r="B746">
        <v>559</v>
      </c>
      <c r="H746" s="322" t="s">
        <v>840</v>
      </c>
      <c r="J746" t="s">
        <v>840</v>
      </c>
      <c r="K746" s="129" t="s">
        <v>1065</v>
      </c>
      <c r="L746" s="129" t="s">
        <v>1065</v>
      </c>
      <c r="S746" t="s">
        <v>840</v>
      </c>
      <c r="U746" t="str">
        <f t="shared" si="22"/>
        <v>##</v>
      </c>
      <c r="V746" t="str">
        <f t="shared" si="23"/>
        <v>$$$</v>
      </c>
    </row>
    <row r="747" spans="1:22" hidden="1">
      <c r="A747">
        <v>743</v>
      </c>
      <c r="B747">
        <v>560</v>
      </c>
      <c r="H747" s="322" t="s">
        <v>840</v>
      </c>
      <c r="J747" t="s">
        <v>840</v>
      </c>
      <c r="K747" s="129" t="s">
        <v>2343</v>
      </c>
      <c r="L747" s="129" t="s">
        <v>2343</v>
      </c>
      <c r="P747" s="129" t="s">
        <v>1125</v>
      </c>
      <c r="R747">
        <v>200</v>
      </c>
      <c r="S747" t="s">
        <v>964</v>
      </c>
      <c r="U747" t="str">
        <f t="shared" si="22"/>
        <v>##</v>
      </c>
      <c r="V747" t="str">
        <f t="shared" si="23"/>
        <v>$$$</v>
      </c>
    </row>
    <row r="748" spans="1:22" hidden="1">
      <c r="A748">
        <v>744</v>
      </c>
      <c r="B748">
        <v>561</v>
      </c>
      <c r="H748" s="322" t="s">
        <v>840</v>
      </c>
      <c r="J748" t="s">
        <v>840</v>
      </c>
      <c r="K748" s="129" t="s">
        <v>2343</v>
      </c>
      <c r="L748" s="129" t="s">
        <v>2343</v>
      </c>
      <c r="P748" s="129" t="s">
        <v>1125</v>
      </c>
      <c r="R748">
        <v>200</v>
      </c>
      <c r="S748" t="s">
        <v>964</v>
      </c>
      <c r="U748" t="str">
        <f t="shared" si="22"/>
        <v>##</v>
      </c>
      <c r="V748" t="str">
        <f t="shared" si="23"/>
        <v>$$$</v>
      </c>
    </row>
    <row r="749" spans="1:22" hidden="1">
      <c r="A749">
        <v>745</v>
      </c>
      <c r="B749">
        <v>562</v>
      </c>
      <c r="H749" s="322" t="s">
        <v>840</v>
      </c>
      <c r="J749" t="s">
        <v>840</v>
      </c>
      <c r="K749" s="129" t="s">
        <v>2343</v>
      </c>
      <c r="L749" s="129" t="s">
        <v>2343</v>
      </c>
      <c r="P749" s="129" t="s">
        <v>1125</v>
      </c>
      <c r="R749">
        <v>200</v>
      </c>
      <c r="S749" t="s">
        <v>964</v>
      </c>
      <c r="U749" t="str">
        <f t="shared" si="22"/>
        <v>##</v>
      </c>
      <c r="V749" t="str">
        <f t="shared" si="23"/>
        <v>$$$</v>
      </c>
    </row>
    <row r="750" spans="1:22" hidden="1">
      <c r="A750">
        <v>746</v>
      </c>
      <c r="B750">
        <v>563</v>
      </c>
      <c r="H750" s="322" t="s">
        <v>840</v>
      </c>
      <c r="J750" t="s">
        <v>840</v>
      </c>
      <c r="K750" s="129" t="s">
        <v>2343</v>
      </c>
      <c r="L750" s="129" t="s">
        <v>2343</v>
      </c>
      <c r="P750" s="129" t="s">
        <v>1125</v>
      </c>
      <c r="R750">
        <v>200</v>
      </c>
      <c r="S750" t="s">
        <v>964</v>
      </c>
      <c r="U750" t="str">
        <f t="shared" si="22"/>
        <v>##</v>
      </c>
      <c r="V750" t="str">
        <f t="shared" si="23"/>
        <v>$$$</v>
      </c>
    </row>
    <row r="751" spans="1:22" hidden="1">
      <c r="A751">
        <v>747</v>
      </c>
      <c r="B751">
        <v>564</v>
      </c>
      <c r="H751" s="322" t="s">
        <v>840</v>
      </c>
      <c r="J751" t="s">
        <v>840</v>
      </c>
      <c r="K751" s="129" t="s">
        <v>2343</v>
      </c>
      <c r="L751" s="129" t="s">
        <v>2343</v>
      </c>
      <c r="P751" s="129" t="s">
        <v>1125</v>
      </c>
      <c r="R751">
        <v>200</v>
      </c>
      <c r="S751" t="s">
        <v>964</v>
      </c>
      <c r="U751" t="str">
        <f t="shared" si="22"/>
        <v>##</v>
      </c>
      <c r="V751" t="str">
        <f t="shared" si="23"/>
        <v>$$$</v>
      </c>
    </row>
    <row r="752" spans="1:22" hidden="1">
      <c r="A752">
        <v>748</v>
      </c>
      <c r="B752">
        <v>565</v>
      </c>
      <c r="H752" s="322" t="s">
        <v>840</v>
      </c>
      <c r="J752" t="s">
        <v>840</v>
      </c>
      <c r="K752" s="129" t="s">
        <v>2343</v>
      </c>
      <c r="L752" s="129" t="s">
        <v>2343</v>
      </c>
      <c r="P752" s="129" t="s">
        <v>1125</v>
      </c>
      <c r="R752">
        <v>200</v>
      </c>
      <c r="S752" t="s">
        <v>964</v>
      </c>
      <c r="U752" t="str">
        <f t="shared" si="22"/>
        <v>##</v>
      </c>
      <c r="V752" t="str">
        <f t="shared" si="23"/>
        <v>$$$</v>
      </c>
    </row>
    <row r="753" spans="1:22" hidden="1">
      <c r="A753">
        <v>749</v>
      </c>
      <c r="B753">
        <v>566</v>
      </c>
      <c r="H753" s="322" t="s">
        <v>840</v>
      </c>
      <c r="J753" t="s">
        <v>840</v>
      </c>
      <c r="K753" s="129" t="s">
        <v>2343</v>
      </c>
      <c r="L753" s="129" t="s">
        <v>2343</v>
      </c>
      <c r="P753" s="129" t="s">
        <v>1125</v>
      </c>
      <c r="R753">
        <v>200</v>
      </c>
      <c r="S753" t="s">
        <v>964</v>
      </c>
      <c r="U753" t="str">
        <f t="shared" si="22"/>
        <v>##</v>
      </c>
      <c r="V753" t="str">
        <f t="shared" si="23"/>
        <v>$$$</v>
      </c>
    </row>
    <row r="754" spans="1:22" hidden="1">
      <c r="A754">
        <v>750</v>
      </c>
      <c r="B754">
        <v>567</v>
      </c>
      <c r="H754" s="322" t="s">
        <v>840</v>
      </c>
      <c r="J754" t="s">
        <v>840</v>
      </c>
      <c r="K754" s="129" t="s">
        <v>1126</v>
      </c>
      <c r="L754" s="129" t="s">
        <v>1126</v>
      </c>
      <c r="P754" s="129" t="s">
        <v>1127</v>
      </c>
      <c r="Q754">
        <v>1</v>
      </c>
      <c r="R754">
        <v>200</v>
      </c>
      <c r="S754" t="s">
        <v>964</v>
      </c>
      <c r="U754" t="str">
        <f t="shared" si="22"/>
        <v>##</v>
      </c>
      <c r="V754" t="str">
        <f t="shared" si="23"/>
        <v>$$$</v>
      </c>
    </row>
    <row r="755" spans="1:22" hidden="1">
      <c r="A755">
        <v>751</v>
      </c>
      <c r="B755">
        <v>568</v>
      </c>
      <c r="H755" s="322" t="s">
        <v>840</v>
      </c>
      <c r="J755" t="s">
        <v>840</v>
      </c>
      <c r="K755" s="129" t="s">
        <v>2344</v>
      </c>
      <c r="L755" s="129" t="s">
        <v>2344</v>
      </c>
      <c r="P755" s="129" t="s">
        <v>2345</v>
      </c>
      <c r="R755">
        <v>200</v>
      </c>
      <c r="S755" t="s">
        <v>964</v>
      </c>
      <c r="U755" t="str">
        <f t="shared" si="22"/>
        <v>##</v>
      </c>
      <c r="V755" t="str">
        <f t="shared" si="23"/>
        <v>$$$</v>
      </c>
    </row>
    <row r="756" spans="1:22" hidden="1">
      <c r="A756">
        <v>752</v>
      </c>
      <c r="B756">
        <v>569</v>
      </c>
      <c r="H756" s="322" t="s">
        <v>840</v>
      </c>
      <c r="J756" t="s">
        <v>840</v>
      </c>
      <c r="K756" s="129" t="s">
        <v>1065</v>
      </c>
      <c r="L756" s="129" t="s">
        <v>1065</v>
      </c>
      <c r="S756" t="s">
        <v>840</v>
      </c>
      <c r="U756" t="str">
        <f t="shared" si="22"/>
        <v>##</v>
      </c>
      <c r="V756" t="str">
        <f t="shared" si="23"/>
        <v>$$$</v>
      </c>
    </row>
    <row r="757" spans="1:22" hidden="1">
      <c r="A757">
        <v>753</v>
      </c>
      <c r="B757">
        <v>570</v>
      </c>
      <c r="H757" s="322" t="s">
        <v>840</v>
      </c>
      <c r="J757" t="s">
        <v>840</v>
      </c>
      <c r="K757" s="129" t="s">
        <v>2346</v>
      </c>
      <c r="L757" s="129" t="s">
        <v>2346</v>
      </c>
      <c r="P757" s="129" t="s">
        <v>2321</v>
      </c>
      <c r="R757">
        <v>200</v>
      </c>
      <c r="S757" t="s">
        <v>964</v>
      </c>
      <c r="U757" t="str">
        <f t="shared" si="22"/>
        <v>##</v>
      </c>
      <c r="V757" t="str">
        <f t="shared" si="23"/>
        <v>$$$</v>
      </c>
    </row>
    <row r="758" spans="1:22" hidden="1">
      <c r="A758">
        <v>754</v>
      </c>
      <c r="B758">
        <v>571</v>
      </c>
      <c r="H758" s="322" t="s">
        <v>840</v>
      </c>
      <c r="J758" t="s">
        <v>840</v>
      </c>
      <c r="K758" s="129" t="s">
        <v>2346</v>
      </c>
      <c r="L758" s="129" t="s">
        <v>2346</v>
      </c>
      <c r="P758" s="129" t="s">
        <v>2321</v>
      </c>
      <c r="R758">
        <v>200</v>
      </c>
      <c r="S758" t="s">
        <v>964</v>
      </c>
      <c r="U758" t="str">
        <f t="shared" si="22"/>
        <v>##</v>
      </c>
      <c r="V758" t="str">
        <f t="shared" si="23"/>
        <v>$$$</v>
      </c>
    </row>
    <row r="759" spans="1:22" hidden="1">
      <c r="A759">
        <v>755</v>
      </c>
      <c r="B759">
        <v>572</v>
      </c>
      <c r="H759" s="322" t="s">
        <v>840</v>
      </c>
      <c r="J759" t="s">
        <v>840</v>
      </c>
      <c r="K759" s="129" t="s">
        <v>1065</v>
      </c>
      <c r="L759" s="129" t="s">
        <v>1065</v>
      </c>
      <c r="S759" t="s">
        <v>840</v>
      </c>
      <c r="U759" t="str">
        <f t="shared" si="22"/>
        <v>##</v>
      </c>
      <c r="V759" t="str">
        <f t="shared" si="23"/>
        <v>$$$</v>
      </c>
    </row>
    <row r="760" spans="1:22" hidden="1">
      <c r="A760">
        <v>756</v>
      </c>
      <c r="B760">
        <v>573</v>
      </c>
      <c r="H760" s="322" t="s">
        <v>840</v>
      </c>
      <c r="J760" t="s">
        <v>840</v>
      </c>
      <c r="K760" s="129" t="s">
        <v>1065</v>
      </c>
      <c r="L760" s="129" t="s">
        <v>1065</v>
      </c>
      <c r="S760" t="s">
        <v>840</v>
      </c>
      <c r="U760" t="str">
        <f t="shared" si="22"/>
        <v>##</v>
      </c>
      <c r="V760" t="str">
        <f t="shared" si="23"/>
        <v>$$$</v>
      </c>
    </row>
    <row r="761" spans="1:22" hidden="1">
      <c r="A761">
        <v>757</v>
      </c>
      <c r="B761">
        <v>574</v>
      </c>
      <c r="H761" s="322" t="s">
        <v>840</v>
      </c>
      <c r="J761" t="s">
        <v>840</v>
      </c>
      <c r="K761" s="129" t="s">
        <v>1065</v>
      </c>
      <c r="L761" s="129" t="s">
        <v>1065</v>
      </c>
      <c r="S761" t="s">
        <v>840</v>
      </c>
      <c r="U761" t="str">
        <f t="shared" si="22"/>
        <v>##</v>
      </c>
      <c r="V761" t="str">
        <f t="shared" si="23"/>
        <v>$$$</v>
      </c>
    </row>
    <row r="762" spans="1:22" hidden="1">
      <c r="U762" t="str">
        <f t="shared" si="22"/>
        <v>##</v>
      </c>
      <c r="V762" t="str">
        <f t="shared" si="23"/>
        <v>$$$</v>
      </c>
    </row>
    <row r="763" spans="1:22" hidden="1">
      <c r="V763" t="str">
        <f t="shared" si="23"/>
        <v>$$$</v>
      </c>
    </row>
    <row r="764" spans="1:22" hidden="1">
      <c r="A764">
        <v>756</v>
      </c>
      <c r="B764">
        <v>573</v>
      </c>
      <c r="H764" s="322" t="s">
        <v>840</v>
      </c>
      <c r="J764" t="s">
        <v>840</v>
      </c>
      <c r="K764" s="129" t="s">
        <v>1065</v>
      </c>
      <c r="L764" s="129" t="s">
        <v>1065</v>
      </c>
      <c r="S764" t="s">
        <v>840</v>
      </c>
      <c r="V764" t="str">
        <f t="shared" si="23"/>
        <v>$$$</v>
      </c>
    </row>
    <row r="765" spans="1:22" hidden="1">
      <c r="A765">
        <v>758</v>
      </c>
      <c r="H765" s="322" t="s">
        <v>840</v>
      </c>
      <c r="V765" t="str">
        <f t="shared" si="23"/>
        <v>$$$</v>
      </c>
    </row>
    <row r="766" spans="1:22" hidden="1">
      <c r="A766">
        <v>759</v>
      </c>
      <c r="H766" s="322" t="s">
        <v>840</v>
      </c>
      <c r="K766" s="129" t="s">
        <v>1065</v>
      </c>
      <c r="L766" s="129" t="s">
        <v>1065</v>
      </c>
      <c r="V766" t="str">
        <f t="shared" si="23"/>
        <v>$$$</v>
      </c>
    </row>
    <row r="767" spans="1:22">
      <c r="A767">
        <v>760</v>
      </c>
      <c r="H767" s="322" t="s">
        <v>840</v>
      </c>
      <c r="K767" s="129" t="s">
        <v>1065</v>
      </c>
      <c r="L767" s="129" t="s">
        <v>1065</v>
      </c>
      <c r="V767" t="str">
        <f t="shared" si="23"/>
        <v>$$$</v>
      </c>
    </row>
    <row r="768" spans="1:22">
      <c r="I768" t="s">
        <v>840</v>
      </c>
      <c r="M768" s="129" t="s">
        <v>840</v>
      </c>
      <c r="N768" s="129" t="s">
        <v>840</v>
      </c>
      <c r="O768" s="129" t="s">
        <v>840</v>
      </c>
      <c r="P768" s="129" t="s">
        <v>840</v>
      </c>
    </row>
    <row r="769" spans="8:8">
      <c r="H769" s="322" t="s">
        <v>840</v>
      </c>
    </row>
    <row r="770" spans="8:8">
      <c r="H770" s="322" t="s">
        <v>840</v>
      </c>
    </row>
    <row r="771" spans="8:8">
      <c r="H771" s="322" t="s">
        <v>840</v>
      </c>
    </row>
    <row r="772" spans="8:8">
      <c r="H772" s="322" t="s">
        <v>840</v>
      </c>
    </row>
    <row r="773" spans="8:8">
      <c r="H773" s="322" t="s">
        <v>840</v>
      </c>
    </row>
    <row r="774" spans="8:8">
      <c r="H774" s="322" t="s">
        <v>840</v>
      </c>
    </row>
  </sheetData>
  <sheetProtection algorithmName="SHA-512" hashValue="O52XpaOevqJYdNWOuVnQf/XyXBvGCMhat6c522nfRPnAax4XL55W1ikcNcUi1HywC2IBiUqmFajVeXFguRK8XQ==" saltValue="ywfiW8z9f72ya4Y2AjZIYQ==" spinCount="100000" sheet="1"/>
  <sortState ref="A5:T129">
    <sortCondition ref="A5:A129"/>
  </sortState>
  <phoneticPr fontId="2"/>
  <pageMargins left="0.28000000000000003" right="0.18" top="0.53" bottom="0.34" header="0.25" footer="0.22"/>
  <pageSetup orientation="portrait" horizontalDpi="300" verticalDpi="1200" r:id="rId1"/>
  <headerFooter alignWithMargins="0"/>
</worksheet>
</file>

<file path=xl/worksheets/sheet8.xml><?xml version="1.0" encoding="utf-8"?>
<worksheet xmlns="http://schemas.openxmlformats.org/spreadsheetml/2006/main" xmlns:r="http://schemas.openxmlformats.org/officeDocument/2006/relationships">
  <sheetPr codeName="Sheet7">
    <pageSetUpPr fitToPage="1"/>
  </sheetPr>
  <dimension ref="A1:Y485"/>
  <sheetViews>
    <sheetView workbookViewId="0">
      <pane ySplit="4" topLeftCell="A5" activePane="bottomLeft" state="frozen"/>
      <selection pane="bottomLeft" activeCell="A2" sqref="A2"/>
    </sheetView>
  </sheetViews>
  <sheetFormatPr defaultRowHeight="13.2"/>
  <cols>
    <col min="1" max="1" width="9.77734375" customWidth="1"/>
    <col min="2" max="2" width="9" hidden="1" customWidth="1"/>
    <col min="4" max="4" width="23" hidden="1" customWidth="1"/>
    <col min="5" max="5" width="22.33203125" customWidth="1"/>
    <col min="7" max="7" width="21.44140625" customWidth="1"/>
    <col min="9" max="9" width="24.33203125" customWidth="1"/>
    <col min="10" max="10" width="3.77734375" customWidth="1"/>
    <col min="17" max="17" width="30.109375" customWidth="1"/>
    <col min="23" max="25" width="0" hidden="1" customWidth="1"/>
  </cols>
  <sheetData>
    <row r="1" spans="1:25">
      <c r="A1" t="s">
        <v>1937</v>
      </c>
      <c r="F1" s="259"/>
      <c r="H1" t="s">
        <v>556</v>
      </c>
      <c r="P1" t="s">
        <v>1148</v>
      </c>
    </row>
    <row r="2" spans="1:25" ht="16.2">
      <c r="H2" s="164" t="s">
        <v>765</v>
      </c>
      <c r="P2" s="223" t="s">
        <v>1591</v>
      </c>
    </row>
    <row r="3" spans="1:25" ht="16.2">
      <c r="H3" s="164" t="s">
        <v>766</v>
      </c>
      <c r="P3" t="s">
        <v>1590</v>
      </c>
    </row>
    <row r="4" spans="1:25" ht="13.8" thickBot="1">
      <c r="A4" t="s">
        <v>1613</v>
      </c>
      <c r="B4" t="s">
        <v>94</v>
      </c>
      <c r="C4" t="s">
        <v>1621</v>
      </c>
      <c r="D4" t="s">
        <v>1619</v>
      </c>
      <c r="E4" t="s">
        <v>95</v>
      </c>
      <c r="F4" t="s">
        <v>1622</v>
      </c>
      <c r="G4" t="s">
        <v>1938</v>
      </c>
      <c r="H4" t="s">
        <v>557</v>
      </c>
      <c r="I4" t="s">
        <v>1609</v>
      </c>
      <c r="P4" t="s">
        <v>1149</v>
      </c>
      <c r="Q4" t="s">
        <v>1150</v>
      </c>
      <c r="R4" t="s">
        <v>1151</v>
      </c>
      <c r="W4" t="s">
        <v>1596</v>
      </c>
      <c r="X4" t="s">
        <v>1597</v>
      </c>
      <c r="Y4" t="s">
        <v>1598</v>
      </c>
    </row>
    <row r="5" spans="1:25">
      <c r="A5">
        <v>1</v>
      </c>
      <c r="B5" t="s">
        <v>96</v>
      </c>
      <c r="C5" t="s">
        <v>1623</v>
      </c>
      <c r="D5" t="s">
        <v>96</v>
      </c>
      <c r="E5" t="s">
        <v>97</v>
      </c>
      <c r="F5" t="s">
        <v>742</v>
      </c>
      <c r="H5">
        <v>1</v>
      </c>
      <c r="I5" t="s">
        <v>558</v>
      </c>
      <c r="J5" s="142"/>
      <c r="K5" t="s">
        <v>770</v>
      </c>
      <c r="P5">
        <v>1</v>
      </c>
      <c r="Q5" t="s">
        <v>1152</v>
      </c>
      <c r="R5" t="s">
        <v>1153</v>
      </c>
      <c r="W5">
        <v>0</v>
      </c>
      <c r="X5" t="s">
        <v>1599</v>
      </c>
      <c r="Y5" t="s">
        <v>1599</v>
      </c>
    </row>
    <row r="6" spans="1:25">
      <c r="A6">
        <v>2</v>
      </c>
      <c r="B6" t="s">
        <v>98</v>
      </c>
      <c r="C6" t="s">
        <v>1624</v>
      </c>
      <c r="D6" t="s">
        <v>98</v>
      </c>
      <c r="E6" t="s">
        <v>99</v>
      </c>
      <c r="H6">
        <v>2</v>
      </c>
      <c r="I6" t="s">
        <v>559</v>
      </c>
      <c r="J6" s="143"/>
      <c r="K6" t="s">
        <v>770</v>
      </c>
      <c r="P6">
        <v>2</v>
      </c>
      <c r="Q6" t="s">
        <v>1154</v>
      </c>
      <c r="R6" t="s">
        <v>1155</v>
      </c>
      <c r="W6">
        <v>1</v>
      </c>
      <c r="X6" t="s">
        <v>746</v>
      </c>
      <c r="Y6" t="s">
        <v>760</v>
      </c>
    </row>
    <row r="7" spans="1:25">
      <c r="A7">
        <v>3</v>
      </c>
      <c r="B7" t="s">
        <v>100</v>
      </c>
      <c r="C7" t="s">
        <v>1625</v>
      </c>
      <c r="D7" t="s">
        <v>100</v>
      </c>
      <c r="E7" t="s">
        <v>101</v>
      </c>
      <c r="H7">
        <v>3</v>
      </c>
      <c r="I7" t="s">
        <v>560</v>
      </c>
      <c r="J7" s="143"/>
      <c r="K7" t="s">
        <v>770</v>
      </c>
      <c r="P7">
        <v>3</v>
      </c>
      <c r="Q7" t="s">
        <v>1156</v>
      </c>
      <c r="R7" t="s">
        <v>1157</v>
      </c>
      <c r="W7">
        <v>2</v>
      </c>
      <c r="X7" t="s">
        <v>748</v>
      </c>
      <c r="Y7" t="s">
        <v>761</v>
      </c>
    </row>
    <row r="8" spans="1:25">
      <c r="A8">
        <v>4</v>
      </c>
      <c r="B8" t="s">
        <v>102</v>
      </c>
      <c r="C8" t="s">
        <v>1626</v>
      </c>
      <c r="D8" t="s">
        <v>102</v>
      </c>
      <c r="E8" t="s">
        <v>103</v>
      </c>
      <c r="H8">
        <v>4</v>
      </c>
      <c r="I8" t="s">
        <v>561</v>
      </c>
      <c r="J8" s="143"/>
      <c r="K8" t="s">
        <v>770</v>
      </c>
      <c r="P8">
        <v>4</v>
      </c>
      <c r="Q8" t="s">
        <v>1158</v>
      </c>
      <c r="R8" t="s">
        <v>1159</v>
      </c>
      <c r="W8">
        <v>3</v>
      </c>
      <c r="X8" t="s">
        <v>1139</v>
      </c>
      <c r="Y8" t="s">
        <v>1600</v>
      </c>
    </row>
    <row r="9" spans="1:25">
      <c r="A9">
        <v>5</v>
      </c>
      <c r="B9" t="s">
        <v>104</v>
      </c>
      <c r="C9" t="s">
        <v>1627</v>
      </c>
      <c r="D9" t="s">
        <v>104</v>
      </c>
      <c r="E9" t="s">
        <v>105</v>
      </c>
      <c r="H9">
        <v>5</v>
      </c>
      <c r="I9" t="s">
        <v>93</v>
      </c>
      <c r="J9" s="143"/>
      <c r="K9" t="s">
        <v>770</v>
      </c>
      <c r="P9">
        <v>5</v>
      </c>
      <c r="Q9" t="s">
        <v>1160</v>
      </c>
      <c r="R9" t="s">
        <v>1161</v>
      </c>
      <c r="W9">
        <v>4</v>
      </c>
      <c r="X9" t="s">
        <v>1599</v>
      </c>
      <c r="Y9" t="s">
        <v>1599</v>
      </c>
    </row>
    <row r="10" spans="1:25">
      <c r="A10">
        <v>6</v>
      </c>
      <c r="B10" t="s">
        <v>106</v>
      </c>
      <c r="C10" t="s">
        <v>1628</v>
      </c>
      <c r="D10" t="s">
        <v>106</v>
      </c>
      <c r="E10" t="s">
        <v>107</v>
      </c>
      <c r="H10">
        <v>6</v>
      </c>
      <c r="I10" t="s">
        <v>562</v>
      </c>
      <c r="J10" s="143"/>
      <c r="K10" t="s">
        <v>770</v>
      </c>
      <c r="P10">
        <v>6</v>
      </c>
      <c r="Q10" t="s">
        <v>1162</v>
      </c>
      <c r="R10" t="s">
        <v>1163</v>
      </c>
    </row>
    <row r="11" spans="1:25">
      <c r="A11">
        <v>7</v>
      </c>
      <c r="B11" t="s">
        <v>108</v>
      </c>
      <c r="C11" t="s">
        <v>1629</v>
      </c>
      <c r="D11" t="s">
        <v>108</v>
      </c>
      <c r="E11" t="s">
        <v>109</v>
      </c>
      <c r="H11">
        <v>7</v>
      </c>
      <c r="I11" t="s">
        <v>561</v>
      </c>
      <c r="J11" s="143"/>
      <c r="K11" t="s">
        <v>770</v>
      </c>
      <c r="P11">
        <v>7</v>
      </c>
      <c r="Q11" t="s">
        <v>1164</v>
      </c>
      <c r="R11" t="s">
        <v>1165</v>
      </c>
    </row>
    <row r="12" spans="1:25" ht="13.8" thickBot="1">
      <c r="A12">
        <v>8</v>
      </c>
      <c r="B12" t="s">
        <v>110</v>
      </c>
      <c r="C12" t="s">
        <v>1630</v>
      </c>
      <c r="D12" t="s">
        <v>110</v>
      </c>
      <c r="E12" t="s">
        <v>111</v>
      </c>
      <c r="H12">
        <v>8</v>
      </c>
      <c r="I12" t="s">
        <v>830</v>
      </c>
      <c r="J12" s="144"/>
      <c r="K12" t="s">
        <v>770</v>
      </c>
      <c r="P12">
        <v>8</v>
      </c>
      <c r="Q12" t="s">
        <v>1166</v>
      </c>
      <c r="R12" t="s">
        <v>1167</v>
      </c>
    </row>
    <row r="13" spans="1:25">
      <c r="A13">
        <v>9</v>
      </c>
      <c r="B13" t="s">
        <v>112</v>
      </c>
      <c r="C13" t="s">
        <v>1631</v>
      </c>
      <c r="D13" t="s">
        <v>112</v>
      </c>
      <c r="E13" t="s">
        <v>113</v>
      </c>
      <c r="H13">
        <v>9</v>
      </c>
      <c r="I13" t="s">
        <v>561</v>
      </c>
      <c r="P13">
        <v>9</v>
      </c>
      <c r="Q13" t="s">
        <v>1168</v>
      </c>
      <c r="R13" t="s">
        <v>1169</v>
      </c>
    </row>
    <row r="14" spans="1:25" ht="13.8" thickBot="1">
      <c r="A14">
        <v>10</v>
      </c>
      <c r="B14" t="s">
        <v>114</v>
      </c>
      <c r="C14" t="s">
        <v>1632</v>
      </c>
      <c r="D14" t="s">
        <v>114</v>
      </c>
      <c r="E14" t="s">
        <v>115</v>
      </c>
      <c r="H14">
        <v>10</v>
      </c>
      <c r="I14" t="s">
        <v>561</v>
      </c>
      <c r="P14">
        <v>10</v>
      </c>
      <c r="Q14" t="s">
        <v>1170</v>
      </c>
      <c r="R14" t="s">
        <v>1171</v>
      </c>
    </row>
    <row r="15" spans="1:25">
      <c r="A15">
        <v>11</v>
      </c>
      <c r="B15" t="s">
        <v>116</v>
      </c>
      <c r="C15" t="s">
        <v>1633</v>
      </c>
      <c r="D15" t="s">
        <v>116</v>
      </c>
      <c r="E15" t="s">
        <v>117</v>
      </c>
      <c r="H15">
        <v>11</v>
      </c>
      <c r="I15" t="s">
        <v>596</v>
      </c>
      <c r="J15" s="142"/>
      <c r="K15" t="s">
        <v>682</v>
      </c>
      <c r="P15">
        <v>11</v>
      </c>
      <c r="Q15" t="s">
        <v>1172</v>
      </c>
      <c r="R15" t="s">
        <v>1173</v>
      </c>
    </row>
    <row r="16" spans="1:25">
      <c r="A16">
        <v>12</v>
      </c>
      <c r="B16" t="s">
        <v>118</v>
      </c>
      <c r="C16" t="s">
        <v>1634</v>
      </c>
      <c r="D16" t="s">
        <v>118</v>
      </c>
      <c r="E16" t="s">
        <v>1635</v>
      </c>
      <c r="H16">
        <v>12</v>
      </c>
      <c r="I16" t="s">
        <v>599</v>
      </c>
      <c r="J16" s="143"/>
      <c r="K16" t="s">
        <v>682</v>
      </c>
      <c r="P16">
        <v>12</v>
      </c>
      <c r="Q16" t="s">
        <v>1174</v>
      </c>
      <c r="R16" t="s">
        <v>1175</v>
      </c>
    </row>
    <row r="17" spans="1:18">
      <c r="A17">
        <v>13</v>
      </c>
      <c r="B17" t="s">
        <v>119</v>
      </c>
      <c r="C17" t="s">
        <v>1636</v>
      </c>
      <c r="D17" t="s">
        <v>119</v>
      </c>
      <c r="E17" t="s">
        <v>1637</v>
      </c>
      <c r="H17">
        <v>13</v>
      </c>
      <c r="I17" t="s">
        <v>598</v>
      </c>
      <c r="J17" s="143"/>
      <c r="K17" t="s">
        <v>682</v>
      </c>
      <c r="P17">
        <v>13</v>
      </c>
      <c r="Q17" t="s">
        <v>1176</v>
      </c>
      <c r="R17" t="s">
        <v>1177</v>
      </c>
    </row>
    <row r="18" spans="1:18" ht="13.8" thickBot="1">
      <c r="A18">
        <v>14</v>
      </c>
      <c r="B18" t="s">
        <v>120</v>
      </c>
      <c r="C18" t="s">
        <v>1638</v>
      </c>
      <c r="D18" t="s">
        <v>120</v>
      </c>
      <c r="E18" t="s">
        <v>1639</v>
      </c>
      <c r="H18">
        <v>14</v>
      </c>
      <c r="I18" t="s">
        <v>597</v>
      </c>
      <c r="J18" s="144"/>
      <c r="K18" t="s">
        <v>682</v>
      </c>
      <c r="P18">
        <v>14</v>
      </c>
      <c r="Q18" t="s">
        <v>1178</v>
      </c>
      <c r="R18" t="s">
        <v>1179</v>
      </c>
    </row>
    <row r="19" spans="1:18">
      <c r="A19">
        <v>15</v>
      </c>
      <c r="B19" t="s">
        <v>121</v>
      </c>
      <c r="C19" t="s">
        <v>1640</v>
      </c>
      <c r="D19" t="s">
        <v>121</v>
      </c>
      <c r="E19" t="s">
        <v>1641</v>
      </c>
      <c r="H19">
        <v>15</v>
      </c>
      <c r="I19" t="s">
        <v>707</v>
      </c>
      <c r="P19">
        <v>15</v>
      </c>
      <c r="Q19" t="s">
        <v>1180</v>
      </c>
      <c r="R19" t="s">
        <v>1181</v>
      </c>
    </row>
    <row r="20" spans="1:18">
      <c r="A20">
        <v>16</v>
      </c>
      <c r="B20" t="s">
        <v>122</v>
      </c>
      <c r="C20" t="s">
        <v>1642</v>
      </c>
      <c r="D20" t="s">
        <v>122</v>
      </c>
      <c r="E20" t="s">
        <v>1643</v>
      </c>
      <c r="H20">
        <v>16</v>
      </c>
      <c r="I20" t="s">
        <v>707</v>
      </c>
      <c r="P20">
        <v>16</v>
      </c>
      <c r="Q20" t="s">
        <v>1182</v>
      </c>
      <c r="R20" t="s">
        <v>1183</v>
      </c>
    </row>
    <row r="21" spans="1:18">
      <c r="A21">
        <v>17</v>
      </c>
      <c r="B21" t="s">
        <v>1645</v>
      </c>
      <c r="C21" t="s">
        <v>1644</v>
      </c>
      <c r="D21" t="s">
        <v>1645</v>
      </c>
      <c r="E21" t="s">
        <v>123</v>
      </c>
      <c r="H21">
        <v>17</v>
      </c>
      <c r="I21" t="s">
        <v>707</v>
      </c>
      <c r="P21">
        <v>17</v>
      </c>
      <c r="Q21" t="s">
        <v>1184</v>
      </c>
      <c r="R21" t="s">
        <v>1185</v>
      </c>
    </row>
    <row r="22" spans="1:18">
      <c r="A22">
        <v>18</v>
      </c>
      <c r="B22" t="s">
        <v>1647</v>
      </c>
      <c r="C22" t="s">
        <v>1646</v>
      </c>
      <c r="D22" t="s">
        <v>1647</v>
      </c>
      <c r="E22" t="s">
        <v>124</v>
      </c>
      <c r="H22">
        <v>18</v>
      </c>
      <c r="I22" t="s">
        <v>707</v>
      </c>
      <c r="P22">
        <v>18</v>
      </c>
      <c r="Q22" t="s">
        <v>1186</v>
      </c>
      <c r="R22" t="s">
        <v>1187</v>
      </c>
    </row>
    <row r="23" spans="1:18">
      <c r="A23">
        <v>19</v>
      </c>
      <c r="B23" t="s">
        <v>1649</v>
      </c>
      <c r="C23" t="s">
        <v>1648</v>
      </c>
      <c r="D23" t="s">
        <v>1649</v>
      </c>
      <c r="E23" t="s">
        <v>125</v>
      </c>
      <c r="H23">
        <v>19</v>
      </c>
      <c r="I23" t="s">
        <v>707</v>
      </c>
      <c r="P23">
        <v>19</v>
      </c>
      <c r="Q23" t="s">
        <v>1188</v>
      </c>
      <c r="R23" t="s">
        <v>1189</v>
      </c>
    </row>
    <row r="24" spans="1:18" ht="13.8" thickBot="1">
      <c r="A24">
        <v>20</v>
      </c>
      <c r="B24" t="s">
        <v>126</v>
      </c>
      <c r="C24" t="s">
        <v>126</v>
      </c>
      <c r="D24" t="s">
        <v>126</v>
      </c>
      <c r="E24" t="s">
        <v>126</v>
      </c>
      <c r="H24">
        <v>20</v>
      </c>
      <c r="I24" t="s">
        <v>707</v>
      </c>
      <c r="P24">
        <v>20</v>
      </c>
      <c r="Q24" t="s">
        <v>1190</v>
      </c>
      <c r="R24" t="s">
        <v>1191</v>
      </c>
    </row>
    <row r="25" spans="1:18">
      <c r="A25">
        <v>21</v>
      </c>
      <c r="B25" t="s">
        <v>126</v>
      </c>
      <c r="C25" t="s">
        <v>126</v>
      </c>
      <c r="D25" t="s">
        <v>126</v>
      </c>
      <c r="E25" t="s">
        <v>126</v>
      </c>
      <c r="H25">
        <v>21</v>
      </c>
      <c r="I25" t="s">
        <v>708</v>
      </c>
      <c r="J25" s="142"/>
      <c r="K25" t="s">
        <v>683</v>
      </c>
      <c r="P25">
        <v>21</v>
      </c>
      <c r="Q25" t="s">
        <v>1192</v>
      </c>
      <c r="R25" t="s">
        <v>1193</v>
      </c>
    </row>
    <row r="26" spans="1:18">
      <c r="A26">
        <v>22</v>
      </c>
      <c r="B26" t="s">
        <v>126</v>
      </c>
      <c r="C26" t="s">
        <v>126</v>
      </c>
      <c r="D26" t="s">
        <v>126</v>
      </c>
      <c r="E26" t="s">
        <v>126</v>
      </c>
      <c r="H26">
        <v>22</v>
      </c>
      <c r="I26" t="s">
        <v>709</v>
      </c>
      <c r="J26" s="143"/>
      <c r="K26" t="s">
        <v>683</v>
      </c>
      <c r="P26">
        <v>22</v>
      </c>
      <c r="Q26" t="s">
        <v>1194</v>
      </c>
      <c r="R26" t="s">
        <v>1195</v>
      </c>
    </row>
    <row r="27" spans="1:18">
      <c r="A27">
        <v>23</v>
      </c>
      <c r="B27" t="s">
        <v>126</v>
      </c>
      <c r="C27" t="s">
        <v>126</v>
      </c>
      <c r="D27" t="s">
        <v>126</v>
      </c>
      <c r="E27" t="s">
        <v>126</v>
      </c>
      <c r="H27">
        <v>23</v>
      </c>
      <c r="I27" t="s">
        <v>710</v>
      </c>
      <c r="J27" s="143"/>
      <c r="K27" t="s">
        <v>683</v>
      </c>
      <c r="P27">
        <v>23</v>
      </c>
      <c r="Q27" t="s">
        <v>1196</v>
      </c>
      <c r="R27" t="s">
        <v>1197</v>
      </c>
    </row>
    <row r="28" spans="1:18">
      <c r="A28">
        <v>24</v>
      </c>
      <c r="B28" t="s">
        <v>126</v>
      </c>
      <c r="C28" t="s">
        <v>126</v>
      </c>
      <c r="D28" t="s">
        <v>126</v>
      </c>
      <c r="E28" t="s">
        <v>126</v>
      </c>
      <c r="H28">
        <v>24</v>
      </c>
      <c r="I28" t="s">
        <v>711</v>
      </c>
      <c r="J28" s="143"/>
      <c r="K28" t="s">
        <v>683</v>
      </c>
      <c r="P28">
        <v>24</v>
      </c>
      <c r="Q28" t="s">
        <v>1198</v>
      </c>
      <c r="R28" t="s">
        <v>1199</v>
      </c>
    </row>
    <row r="29" spans="1:18">
      <c r="A29">
        <v>25</v>
      </c>
      <c r="B29" t="s">
        <v>126</v>
      </c>
      <c r="C29" t="s">
        <v>126</v>
      </c>
      <c r="D29" t="s">
        <v>126</v>
      </c>
      <c r="E29" t="s">
        <v>126</v>
      </c>
      <c r="H29">
        <v>25</v>
      </c>
      <c r="I29" t="s">
        <v>712</v>
      </c>
      <c r="J29" s="143"/>
      <c r="K29" t="s">
        <v>683</v>
      </c>
      <c r="P29">
        <v>25</v>
      </c>
      <c r="Q29" t="s">
        <v>1200</v>
      </c>
      <c r="R29" t="s">
        <v>1201</v>
      </c>
    </row>
    <row r="30" spans="1:18">
      <c r="A30">
        <v>26</v>
      </c>
      <c r="B30" t="s">
        <v>126</v>
      </c>
      <c r="C30" t="s">
        <v>126</v>
      </c>
      <c r="D30" t="s">
        <v>126</v>
      </c>
      <c r="E30" t="s">
        <v>126</v>
      </c>
      <c r="H30">
        <v>26</v>
      </c>
      <c r="I30" t="s">
        <v>713</v>
      </c>
      <c r="J30" s="143"/>
      <c r="K30" t="s">
        <v>683</v>
      </c>
      <c r="P30">
        <v>26</v>
      </c>
      <c r="Q30" t="s">
        <v>1202</v>
      </c>
      <c r="R30" t="s">
        <v>1203</v>
      </c>
    </row>
    <row r="31" spans="1:18">
      <c r="A31">
        <v>27</v>
      </c>
      <c r="B31" t="s">
        <v>126</v>
      </c>
      <c r="C31" t="s">
        <v>126</v>
      </c>
      <c r="D31" t="s">
        <v>126</v>
      </c>
      <c r="E31" t="s">
        <v>126</v>
      </c>
      <c r="H31">
        <v>27</v>
      </c>
      <c r="I31" t="s">
        <v>662</v>
      </c>
      <c r="J31" s="143"/>
      <c r="K31" t="s">
        <v>683</v>
      </c>
      <c r="P31">
        <v>27</v>
      </c>
      <c r="Q31" t="s">
        <v>1204</v>
      </c>
      <c r="R31" t="s">
        <v>1205</v>
      </c>
    </row>
    <row r="32" spans="1:18">
      <c r="A32">
        <v>28</v>
      </c>
      <c r="B32" t="s">
        <v>126</v>
      </c>
      <c r="C32" t="s">
        <v>126</v>
      </c>
      <c r="D32" t="s">
        <v>126</v>
      </c>
      <c r="E32" t="s">
        <v>126</v>
      </c>
      <c r="H32">
        <v>28</v>
      </c>
      <c r="I32" t="s">
        <v>684</v>
      </c>
      <c r="J32" s="143"/>
      <c r="K32" t="s">
        <v>683</v>
      </c>
      <c r="P32">
        <v>28</v>
      </c>
      <c r="Q32" t="s">
        <v>1206</v>
      </c>
      <c r="R32" t="s">
        <v>1207</v>
      </c>
    </row>
    <row r="33" spans="1:18" ht="13.8" thickBot="1">
      <c r="A33">
        <v>29</v>
      </c>
      <c r="B33" t="s">
        <v>126</v>
      </c>
      <c r="C33" t="s">
        <v>126</v>
      </c>
      <c r="D33" t="s">
        <v>126</v>
      </c>
      <c r="E33" t="s">
        <v>126</v>
      </c>
      <c r="H33">
        <v>29</v>
      </c>
      <c r="I33" t="s">
        <v>764</v>
      </c>
      <c r="J33" s="144"/>
      <c r="K33" t="s">
        <v>683</v>
      </c>
      <c r="P33">
        <v>29</v>
      </c>
      <c r="Q33" t="s">
        <v>1208</v>
      </c>
      <c r="R33" t="s">
        <v>1209</v>
      </c>
    </row>
    <row r="34" spans="1:18" ht="13.8" thickBot="1">
      <c r="A34">
        <v>30</v>
      </c>
      <c r="B34" t="s">
        <v>126</v>
      </c>
      <c r="C34" t="s">
        <v>126</v>
      </c>
      <c r="D34" t="s">
        <v>126</v>
      </c>
      <c r="E34" t="s">
        <v>126</v>
      </c>
      <c r="H34">
        <v>30</v>
      </c>
      <c r="I34" t="s">
        <v>707</v>
      </c>
      <c r="P34">
        <v>30</v>
      </c>
      <c r="Q34" t="s">
        <v>1210</v>
      </c>
      <c r="R34" t="s">
        <v>1211</v>
      </c>
    </row>
    <row r="35" spans="1:18">
      <c r="A35">
        <v>31</v>
      </c>
      <c r="B35" t="s">
        <v>1699</v>
      </c>
      <c r="C35" t="s">
        <v>127</v>
      </c>
      <c r="D35" t="s">
        <v>1700</v>
      </c>
      <c r="E35" t="s">
        <v>1701</v>
      </c>
      <c r="F35" t="s">
        <v>743</v>
      </c>
      <c r="G35" t="s">
        <v>1939</v>
      </c>
      <c r="H35">
        <v>31</v>
      </c>
      <c r="I35" s="129" t="s">
        <v>1881</v>
      </c>
      <c r="J35" s="142"/>
      <c r="K35" t="s">
        <v>1936</v>
      </c>
      <c r="P35">
        <v>31</v>
      </c>
      <c r="Q35" t="s">
        <v>1212</v>
      </c>
      <c r="R35" t="s">
        <v>1213</v>
      </c>
    </row>
    <row r="36" spans="1:18">
      <c r="A36">
        <v>32</v>
      </c>
      <c r="B36" t="s">
        <v>1702</v>
      </c>
      <c r="C36" t="s">
        <v>1650</v>
      </c>
      <c r="D36" t="s">
        <v>1703</v>
      </c>
      <c r="E36" t="s">
        <v>1704</v>
      </c>
      <c r="F36" t="s">
        <v>744</v>
      </c>
      <c r="H36">
        <v>32</v>
      </c>
      <c r="I36" s="129" t="s">
        <v>1882</v>
      </c>
      <c r="J36" s="143"/>
      <c r="K36" t="s">
        <v>1936</v>
      </c>
      <c r="P36">
        <v>32</v>
      </c>
      <c r="Q36" t="s">
        <v>1214</v>
      </c>
      <c r="R36" t="s">
        <v>1215</v>
      </c>
    </row>
    <row r="37" spans="1:18">
      <c r="A37">
        <v>33</v>
      </c>
      <c r="B37" t="s">
        <v>1705</v>
      </c>
      <c r="C37" t="s">
        <v>1651</v>
      </c>
      <c r="D37" t="s">
        <v>1706</v>
      </c>
      <c r="E37" t="s">
        <v>1707</v>
      </c>
      <c r="F37" t="s">
        <v>745</v>
      </c>
      <c r="G37" t="s">
        <v>1940</v>
      </c>
      <c r="H37">
        <v>33</v>
      </c>
      <c r="I37" s="129" t="s">
        <v>1883</v>
      </c>
      <c r="J37" s="143"/>
      <c r="K37" t="s">
        <v>1936</v>
      </c>
      <c r="P37">
        <v>33</v>
      </c>
      <c r="Q37" t="s">
        <v>1216</v>
      </c>
      <c r="R37" t="s">
        <v>1217</v>
      </c>
    </row>
    <row r="38" spans="1:18">
      <c r="A38">
        <v>34</v>
      </c>
      <c r="B38" t="s">
        <v>1708</v>
      </c>
      <c r="C38" t="s">
        <v>1652</v>
      </c>
      <c r="D38" t="s">
        <v>1709</v>
      </c>
      <c r="E38" t="s">
        <v>1710</v>
      </c>
      <c r="F38" t="s">
        <v>1711</v>
      </c>
      <c r="G38" t="s">
        <v>1941</v>
      </c>
      <c r="H38">
        <v>34</v>
      </c>
      <c r="I38" t="s">
        <v>1603</v>
      </c>
      <c r="J38" s="143"/>
      <c r="K38" t="s">
        <v>1936</v>
      </c>
      <c r="P38">
        <v>34</v>
      </c>
      <c r="Q38" t="s">
        <v>1218</v>
      </c>
      <c r="R38" t="s">
        <v>1219</v>
      </c>
    </row>
    <row r="39" spans="1:18" ht="13.8" thickBot="1">
      <c r="A39">
        <v>35</v>
      </c>
      <c r="B39" t="s">
        <v>1942</v>
      </c>
      <c r="C39" t="s">
        <v>128</v>
      </c>
      <c r="D39" t="s">
        <v>1712</v>
      </c>
      <c r="E39" t="s">
        <v>1713</v>
      </c>
      <c r="F39" t="s">
        <v>746</v>
      </c>
      <c r="H39">
        <v>35</v>
      </c>
      <c r="I39" t="s">
        <v>1604</v>
      </c>
      <c r="J39" s="144"/>
      <c r="K39" t="s">
        <v>1936</v>
      </c>
      <c r="P39">
        <v>35</v>
      </c>
      <c r="Q39" t="s">
        <v>1220</v>
      </c>
      <c r="R39" t="s">
        <v>1221</v>
      </c>
    </row>
    <row r="40" spans="1:18">
      <c r="A40">
        <v>36</v>
      </c>
      <c r="B40" t="s">
        <v>1714</v>
      </c>
      <c r="C40" t="s">
        <v>129</v>
      </c>
      <c r="D40" t="s">
        <v>1715</v>
      </c>
      <c r="E40" t="s">
        <v>1716</v>
      </c>
      <c r="F40" t="s">
        <v>1711</v>
      </c>
      <c r="H40">
        <v>36</v>
      </c>
      <c r="I40" t="s">
        <v>707</v>
      </c>
      <c r="P40">
        <v>36</v>
      </c>
      <c r="Q40" t="s">
        <v>1222</v>
      </c>
      <c r="R40" t="s">
        <v>1223</v>
      </c>
    </row>
    <row r="41" spans="1:18">
      <c r="A41">
        <v>37</v>
      </c>
      <c r="B41" t="s">
        <v>1717</v>
      </c>
      <c r="C41" t="s">
        <v>1653</v>
      </c>
      <c r="D41" t="s">
        <v>1718</v>
      </c>
      <c r="E41" t="s">
        <v>1719</v>
      </c>
      <c r="F41" t="s">
        <v>1720</v>
      </c>
      <c r="G41" t="s">
        <v>1943</v>
      </c>
      <c r="H41">
        <v>37</v>
      </c>
      <c r="I41" t="s">
        <v>707</v>
      </c>
      <c r="P41">
        <v>37</v>
      </c>
      <c r="Q41" t="s">
        <v>1224</v>
      </c>
      <c r="R41" t="s">
        <v>1225</v>
      </c>
    </row>
    <row r="42" spans="1:18">
      <c r="A42">
        <v>38</v>
      </c>
      <c r="B42" t="s">
        <v>1721</v>
      </c>
      <c r="C42" t="s">
        <v>775</v>
      </c>
      <c r="D42" t="s">
        <v>1722</v>
      </c>
      <c r="E42" t="s">
        <v>1723</v>
      </c>
      <c r="F42" t="s">
        <v>1724</v>
      </c>
      <c r="H42">
        <v>38</v>
      </c>
      <c r="I42" t="s">
        <v>707</v>
      </c>
      <c r="P42">
        <v>38</v>
      </c>
      <c r="Q42" t="s">
        <v>1226</v>
      </c>
      <c r="R42" t="s">
        <v>1227</v>
      </c>
    </row>
    <row r="43" spans="1:18">
      <c r="A43">
        <v>39</v>
      </c>
      <c r="B43" t="s">
        <v>1725</v>
      </c>
      <c r="C43" t="s">
        <v>1726</v>
      </c>
      <c r="D43" t="s">
        <v>1727</v>
      </c>
      <c r="E43" t="s">
        <v>1728</v>
      </c>
      <c r="F43" t="s">
        <v>747</v>
      </c>
      <c r="H43">
        <v>39</v>
      </c>
      <c r="I43" t="s">
        <v>707</v>
      </c>
      <c r="P43">
        <v>39</v>
      </c>
      <c r="Q43" t="s">
        <v>1228</v>
      </c>
      <c r="R43" t="s">
        <v>1229</v>
      </c>
    </row>
    <row r="44" spans="1:18">
      <c r="A44">
        <v>40</v>
      </c>
      <c r="B44" t="s">
        <v>126</v>
      </c>
      <c r="C44" t="s">
        <v>126</v>
      </c>
      <c r="D44" t="s">
        <v>126</v>
      </c>
      <c r="E44" t="s">
        <v>126</v>
      </c>
      <c r="H44">
        <v>40</v>
      </c>
      <c r="I44" t="s">
        <v>707</v>
      </c>
      <c r="P44">
        <v>40</v>
      </c>
      <c r="Q44" t="s">
        <v>1230</v>
      </c>
      <c r="R44" t="s">
        <v>1231</v>
      </c>
    </row>
    <row r="45" spans="1:18">
      <c r="A45">
        <v>41</v>
      </c>
      <c r="B45" t="s">
        <v>1729</v>
      </c>
      <c r="C45" t="s">
        <v>130</v>
      </c>
      <c r="D45" t="s">
        <v>1730</v>
      </c>
      <c r="E45" t="s">
        <v>1731</v>
      </c>
      <c r="F45" t="s">
        <v>748</v>
      </c>
      <c r="G45" t="s">
        <v>1944</v>
      </c>
      <c r="H45">
        <v>41</v>
      </c>
      <c r="I45" t="s">
        <v>707</v>
      </c>
      <c r="P45">
        <v>41</v>
      </c>
      <c r="Q45" t="s">
        <v>1232</v>
      </c>
      <c r="R45" t="s">
        <v>1233</v>
      </c>
    </row>
    <row r="46" spans="1:18">
      <c r="A46">
        <v>42</v>
      </c>
      <c r="B46" t="s">
        <v>1732</v>
      </c>
      <c r="C46" t="s">
        <v>1654</v>
      </c>
      <c r="D46" t="s">
        <v>1834</v>
      </c>
      <c r="E46" t="s">
        <v>1835</v>
      </c>
      <c r="F46" t="s">
        <v>749</v>
      </c>
      <c r="H46">
        <v>42</v>
      </c>
      <c r="I46" t="s">
        <v>707</v>
      </c>
      <c r="P46">
        <v>42</v>
      </c>
      <c r="Q46" t="s">
        <v>1234</v>
      </c>
      <c r="R46" t="s">
        <v>1235</v>
      </c>
    </row>
    <row r="47" spans="1:18">
      <c r="A47">
        <v>43</v>
      </c>
      <c r="B47" t="s">
        <v>1733</v>
      </c>
      <c r="C47" t="s">
        <v>131</v>
      </c>
      <c r="D47" t="s">
        <v>1734</v>
      </c>
      <c r="E47" t="s">
        <v>1735</v>
      </c>
      <c r="F47" t="s">
        <v>750</v>
      </c>
      <c r="H47">
        <v>43</v>
      </c>
      <c r="I47" t="s">
        <v>707</v>
      </c>
      <c r="P47">
        <v>43</v>
      </c>
      <c r="Q47" t="s">
        <v>1236</v>
      </c>
      <c r="R47" t="s">
        <v>1237</v>
      </c>
    </row>
    <row r="48" spans="1:18">
      <c r="A48">
        <v>44</v>
      </c>
      <c r="B48" t="s">
        <v>1736</v>
      </c>
      <c r="C48" t="s">
        <v>1655</v>
      </c>
      <c r="D48" t="s">
        <v>1700</v>
      </c>
      <c r="E48" t="s">
        <v>1701</v>
      </c>
      <c r="F48" t="s">
        <v>1737</v>
      </c>
      <c r="G48" t="s">
        <v>1945</v>
      </c>
      <c r="H48">
        <v>44</v>
      </c>
      <c r="I48" t="s">
        <v>707</v>
      </c>
      <c r="P48">
        <v>44</v>
      </c>
      <c r="Q48" t="s">
        <v>1238</v>
      </c>
      <c r="R48" t="s">
        <v>1239</v>
      </c>
    </row>
    <row r="49" spans="1:18">
      <c r="A49">
        <v>45</v>
      </c>
      <c r="B49" t="s">
        <v>1946</v>
      </c>
      <c r="C49" t="s">
        <v>132</v>
      </c>
      <c r="D49" t="s">
        <v>1738</v>
      </c>
      <c r="E49" t="s">
        <v>1739</v>
      </c>
      <c r="F49" t="s">
        <v>748</v>
      </c>
      <c r="H49">
        <v>45</v>
      </c>
      <c r="I49" t="s">
        <v>707</v>
      </c>
      <c r="P49">
        <v>45</v>
      </c>
      <c r="Q49" t="s">
        <v>1240</v>
      </c>
      <c r="R49" t="s">
        <v>1241</v>
      </c>
    </row>
    <row r="50" spans="1:18">
      <c r="A50">
        <v>46</v>
      </c>
      <c r="B50" t="s">
        <v>1740</v>
      </c>
      <c r="C50" t="s">
        <v>1656</v>
      </c>
      <c r="D50" t="s">
        <v>1715</v>
      </c>
      <c r="E50" t="s">
        <v>1716</v>
      </c>
      <c r="F50" t="s">
        <v>1741</v>
      </c>
      <c r="G50" t="s">
        <v>1947</v>
      </c>
      <c r="H50">
        <v>46</v>
      </c>
      <c r="I50" t="s">
        <v>707</v>
      </c>
      <c r="P50">
        <v>46</v>
      </c>
      <c r="Q50" t="s">
        <v>1242</v>
      </c>
      <c r="R50" t="s">
        <v>1243</v>
      </c>
    </row>
    <row r="51" spans="1:18">
      <c r="A51">
        <v>47</v>
      </c>
      <c r="B51" t="s">
        <v>1948</v>
      </c>
      <c r="C51" t="s">
        <v>133</v>
      </c>
      <c r="D51" t="s">
        <v>1742</v>
      </c>
      <c r="E51" t="s">
        <v>1743</v>
      </c>
      <c r="F51" t="s">
        <v>1741</v>
      </c>
      <c r="G51" t="s">
        <v>1949</v>
      </c>
      <c r="H51">
        <v>47</v>
      </c>
      <c r="I51" t="s">
        <v>707</v>
      </c>
      <c r="P51">
        <v>47</v>
      </c>
      <c r="Q51" t="s">
        <v>1244</v>
      </c>
      <c r="R51" t="s">
        <v>1245</v>
      </c>
    </row>
    <row r="52" spans="1:18">
      <c r="A52">
        <v>48</v>
      </c>
      <c r="B52" t="s">
        <v>126</v>
      </c>
      <c r="C52" t="s">
        <v>126</v>
      </c>
      <c r="D52" t="s">
        <v>126</v>
      </c>
      <c r="E52" t="s">
        <v>126</v>
      </c>
      <c r="H52">
        <v>48</v>
      </c>
      <c r="I52" t="s">
        <v>707</v>
      </c>
      <c r="P52">
        <v>48</v>
      </c>
      <c r="Q52" t="s">
        <v>1246</v>
      </c>
      <c r="R52" t="s">
        <v>1247</v>
      </c>
    </row>
    <row r="53" spans="1:18">
      <c r="A53">
        <v>49</v>
      </c>
      <c r="B53" t="s">
        <v>126</v>
      </c>
      <c r="C53" t="s">
        <v>126</v>
      </c>
      <c r="D53" t="s">
        <v>126</v>
      </c>
      <c r="E53" t="s">
        <v>126</v>
      </c>
      <c r="H53">
        <v>49</v>
      </c>
      <c r="I53" t="s">
        <v>707</v>
      </c>
      <c r="P53">
        <v>49</v>
      </c>
      <c r="Q53" t="s">
        <v>1248</v>
      </c>
      <c r="R53" t="s">
        <v>1249</v>
      </c>
    </row>
    <row r="54" spans="1:18">
      <c r="A54">
        <v>50</v>
      </c>
      <c r="B54" t="s">
        <v>126</v>
      </c>
      <c r="C54" t="s">
        <v>126</v>
      </c>
      <c r="D54" t="s">
        <v>126</v>
      </c>
      <c r="E54" t="s">
        <v>126</v>
      </c>
      <c r="H54">
        <v>50</v>
      </c>
      <c r="I54" t="s">
        <v>707</v>
      </c>
      <c r="P54">
        <v>50</v>
      </c>
      <c r="Q54" t="s">
        <v>1250</v>
      </c>
      <c r="R54" t="s">
        <v>1251</v>
      </c>
    </row>
    <row r="55" spans="1:18">
      <c r="A55">
        <v>51</v>
      </c>
      <c r="B55" t="s">
        <v>1744</v>
      </c>
      <c r="C55" t="s">
        <v>1657</v>
      </c>
      <c r="D55" t="s">
        <v>1744</v>
      </c>
      <c r="E55" t="s">
        <v>1845</v>
      </c>
      <c r="H55">
        <v>51</v>
      </c>
      <c r="I55" t="s">
        <v>707</v>
      </c>
      <c r="P55">
        <v>51</v>
      </c>
      <c r="Q55" t="s">
        <v>1252</v>
      </c>
      <c r="R55" t="s">
        <v>1253</v>
      </c>
    </row>
    <row r="56" spans="1:18">
      <c r="A56">
        <v>52</v>
      </c>
      <c r="B56" t="s">
        <v>1746</v>
      </c>
      <c r="C56" t="s">
        <v>1658</v>
      </c>
      <c r="D56" t="s">
        <v>1746</v>
      </c>
      <c r="E56" t="s">
        <v>1745</v>
      </c>
      <c r="G56" t="s">
        <v>1950</v>
      </c>
      <c r="H56">
        <v>52</v>
      </c>
      <c r="I56" t="s">
        <v>707</v>
      </c>
      <c r="P56">
        <v>52</v>
      </c>
      <c r="Q56" t="s">
        <v>1254</v>
      </c>
      <c r="R56" t="s">
        <v>1255</v>
      </c>
    </row>
    <row r="57" spans="1:18">
      <c r="A57">
        <v>53</v>
      </c>
      <c r="B57" t="s">
        <v>1128</v>
      </c>
      <c r="C57" t="s">
        <v>1659</v>
      </c>
      <c r="D57" t="s">
        <v>1128</v>
      </c>
      <c r="E57" t="s">
        <v>1846</v>
      </c>
      <c r="F57" t="s">
        <v>1748</v>
      </c>
      <c r="G57" t="s">
        <v>1951</v>
      </c>
      <c r="H57">
        <v>53</v>
      </c>
      <c r="I57" t="s">
        <v>707</v>
      </c>
      <c r="P57">
        <v>53</v>
      </c>
      <c r="Q57" t="s">
        <v>1256</v>
      </c>
      <c r="R57" t="s">
        <v>1257</v>
      </c>
    </row>
    <row r="58" spans="1:18">
      <c r="A58">
        <v>54</v>
      </c>
      <c r="B58" t="s">
        <v>1129</v>
      </c>
      <c r="C58" t="s">
        <v>1659</v>
      </c>
      <c r="D58" t="s">
        <v>1129</v>
      </c>
      <c r="E58" t="s">
        <v>1747</v>
      </c>
      <c r="F58" t="s">
        <v>1749</v>
      </c>
      <c r="H58">
        <v>54</v>
      </c>
      <c r="I58" t="s">
        <v>707</v>
      </c>
      <c r="P58">
        <v>54</v>
      </c>
      <c r="Q58" t="s">
        <v>1258</v>
      </c>
      <c r="R58" t="s">
        <v>1259</v>
      </c>
    </row>
    <row r="59" spans="1:18">
      <c r="A59">
        <v>55</v>
      </c>
      <c r="B59" t="s">
        <v>126</v>
      </c>
      <c r="C59" t="s">
        <v>126</v>
      </c>
      <c r="D59" t="s">
        <v>126</v>
      </c>
      <c r="E59" t="s">
        <v>126</v>
      </c>
      <c r="H59">
        <v>55</v>
      </c>
      <c r="I59" t="s">
        <v>707</v>
      </c>
      <c r="P59">
        <v>55</v>
      </c>
      <c r="Q59" t="s">
        <v>1260</v>
      </c>
      <c r="R59" t="s">
        <v>1261</v>
      </c>
    </row>
    <row r="60" spans="1:18">
      <c r="A60">
        <v>56</v>
      </c>
      <c r="B60" t="s">
        <v>126</v>
      </c>
      <c r="C60" t="s">
        <v>126</v>
      </c>
      <c r="D60" t="s">
        <v>126</v>
      </c>
      <c r="E60" t="s">
        <v>126</v>
      </c>
      <c r="H60">
        <v>56</v>
      </c>
      <c r="I60" t="s">
        <v>707</v>
      </c>
      <c r="P60">
        <v>56</v>
      </c>
      <c r="Q60" t="s">
        <v>1262</v>
      </c>
      <c r="R60" t="s">
        <v>1263</v>
      </c>
    </row>
    <row r="61" spans="1:18">
      <c r="A61">
        <v>57</v>
      </c>
      <c r="B61" t="s">
        <v>126</v>
      </c>
      <c r="C61" t="s">
        <v>126</v>
      </c>
      <c r="D61" t="s">
        <v>126</v>
      </c>
      <c r="E61" t="s">
        <v>126</v>
      </c>
      <c r="H61">
        <v>57</v>
      </c>
      <c r="I61" t="s">
        <v>707</v>
      </c>
      <c r="P61">
        <v>57</v>
      </c>
      <c r="Q61" t="s">
        <v>1264</v>
      </c>
      <c r="R61" t="s">
        <v>1265</v>
      </c>
    </row>
    <row r="62" spans="1:18">
      <c r="A62">
        <v>58</v>
      </c>
      <c r="B62" t="s">
        <v>126</v>
      </c>
      <c r="C62" t="s">
        <v>126</v>
      </c>
      <c r="D62" t="s">
        <v>126</v>
      </c>
      <c r="E62" t="s">
        <v>126</v>
      </c>
      <c r="H62">
        <v>58</v>
      </c>
      <c r="I62" t="s">
        <v>707</v>
      </c>
      <c r="P62">
        <v>58</v>
      </c>
      <c r="Q62" t="s">
        <v>1266</v>
      </c>
      <c r="R62" t="s">
        <v>1267</v>
      </c>
    </row>
    <row r="63" spans="1:18">
      <c r="A63">
        <v>59</v>
      </c>
      <c r="B63" t="s">
        <v>126</v>
      </c>
      <c r="C63" t="s">
        <v>126</v>
      </c>
      <c r="D63" t="s">
        <v>126</v>
      </c>
      <c r="E63" t="s">
        <v>126</v>
      </c>
      <c r="H63">
        <v>59</v>
      </c>
      <c r="I63" t="s">
        <v>707</v>
      </c>
      <c r="P63">
        <v>59</v>
      </c>
      <c r="Q63" t="s">
        <v>1268</v>
      </c>
      <c r="R63" t="s">
        <v>1269</v>
      </c>
    </row>
    <row r="64" spans="1:18">
      <c r="A64">
        <v>60</v>
      </c>
      <c r="B64" t="s">
        <v>134</v>
      </c>
      <c r="C64" t="s">
        <v>135</v>
      </c>
      <c r="D64" t="s">
        <v>134</v>
      </c>
      <c r="E64" t="s">
        <v>1671</v>
      </c>
      <c r="H64">
        <v>60</v>
      </c>
      <c r="I64" t="s">
        <v>707</v>
      </c>
      <c r="P64">
        <v>60</v>
      </c>
      <c r="Q64" t="s">
        <v>1270</v>
      </c>
      <c r="R64" t="s">
        <v>1271</v>
      </c>
    </row>
    <row r="65" spans="1:18">
      <c r="A65">
        <v>61</v>
      </c>
      <c r="B65" t="s">
        <v>136</v>
      </c>
      <c r="C65" t="s">
        <v>1660</v>
      </c>
      <c r="D65" t="s">
        <v>136</v>
      </c>
      <c r="E65" t="s">
        <v>137</v>
      </c>
      <c r="P65">
        <v>61</v>
      </c>
      <c r="Q65" t="s">
        <v>1272</v>
      </c>
      <c r="R65" t="s">
        <v>1273</v>
      </c>
    </row>
    <row r="66" spans="1:18">
      <c r="A66">
        <v>62</v>
      </c>
      <c r="B66" t="s">
        <v>138</v>
      </c>
      <c r="C66" t="s">
        <v>1661</v>
      </c>
      <c r="D66" t="s">
        <v>138</v>
      </c>
      <c r="E66" t="s">
        <v>1662</v>
      </c>
      <c r="P66">
        <v>62</v>
      </c>
      <c r="Q66" t="s">
        <v>1274</v>
      </c>
      <c r="R66" t="s">
        <v>1275</v>
      </c>
    </row>
    <row r="67" spans="1:18">
      <c r="A67">
        <v>63</v>
      </c>
      <c r="B67" t="s">
        <v>139</v>
      </c>
      <c r="C67" t="s">
        <v>1663</v>
      </c>
      <c r="D67" t="s">
        <v>139</v>
      </c>
      <c r="E67" t="s">
        <v>1664</v>
      </c>
      <c r="P67">
        <v>63</v>
      </c>
      <c r="Q67" t="s">
        <v>1034</v>
      </c>
      <c r="R67" t="s">
        <v>1276</v>
      </c>
    </row>
    <row r="68" spans="1:18">
      <c r="A68">
        <v>64</v>
      </c>
      <c r="B68" t="s">
        <v>140</v>
      </c>
      <c r="C68" t="s">
        <v>1665</v>
      </c>
      <c r="D68" t="s">
        <v>140</v>
      </c>
      <c r="E68" t="s">
        <v>1666</v>
      </c>
      <c r="P68">
        <v>64</v>
      </c>
      <c r="Q68" t="s">
        <v>1277</v>
      </c>
      <c r="R68" t="s">
        <v>1278</v>
      </c>
    </row>
    <row r="69" spans="1:18">
      <c r="A69">
        <v>65</v>
      </c>
      <c r="B69" t="s">
        <v>141</v>
      </c>
      <c r="C69" t="s">
        <v>1667</v>
      </c>
      <c r="D69" t="s">
        <v>141</v>
      </c>
      <c r="E69" t="s">
        <v>1668</v>
      </c>
      <c r="P69">
        <v>65</v>
      </c>
      <c r="Q69" t="s">
        <v>1279</v>
      </c>
      <c r="R69" t="s">
        <v>1280</v>
      </c>
    </row>
    <row r="70" spans="1:18">
      <c r="A70">
        <v>66</v>
      </c>
      <c r="B70" t="s">
        <v>1670</v>
      </c>
      <c r="C70" t="s">
        <v>1669</v>
      </c>
      <c r="D70" t="s">
        <v>1670</v>
      </c>
      <c r="E70" t="s">
        <v>142</v>
      </c>
      <c r="P70">
        <v>66</v>
      </c>
      <c r="Q70" t="s">
        <v>1281</v>
      </c>
      <c r="R70" t="s">
        <v>1282</v>
      </c>
    </row>
    <row r="71" spans="1:18">
      <c r="A71">
        <v>67</v>
      </c>
      <c r="B71" t="s">
        <v>126</v>
      </c>
      <c r="C71" t="s">
        <v>126</v>
      </c>
      <c r="D71" t="s">
        <v>126</v>
      </c>
      <c r="E71" t="s">
        <v>126</v>
      </c>
      <c r="P71">
        <v>67</v>
      </c>
      <c r="Q71" t="s">
        <v>1283</v>
      </c>
      <c r="R71" t="s">
        <v>1284</v>
      </c>
    </row>
    <row r="72" spans="1:18">
      <c r="A72">
        <v>68</v>
      </c>
      <c r="B72" t="s">
        <v>126</v>
      </c>
      <c r="C72" t="s">
        <v>126</v>
      </c>
      <c r="D72" t="s">
        <v>126</v>
      </c>
      <c r="E72" t="s">
        <v>126</v>
      </c>
      <c r="P72">
        <v>68</v>
      </c>
      <c r="Q72" t="s">
        <v>1285</v>
      </c>
      <c r="R72" t="s">
        <v>1286</v>
      </c>
    </row>
    <row r="73" spans="1:18">
      <c r="A73">
        <v>69</v>
      </c>
      <c r="B73" t="s">
        <v>126</v>
      </c>
      <c r="C73" t="s">
        <v>126</v>
      </c>
      <c r="D73" t="s">
        <v>126</v>
      </c>
      <c r="E73" t="s">
        <v>126</v>
      </c>
      <c r="P73">
        <v>69</v>
      </c>
      <c r="Q73" t="s">
        <v>1287</v>
      </c>
      <c r="R73" t="s">
        <v>1288</v>
      </c>
    </row>
    <row r="74" spans="1:18">
      <c r="A74">
        <v>70</v>
      </c>
      <c r="B74" t="s">
        <v>126</v>
      </c>
      <c r="C74" t="s">
        <v>126</v>
      </c>
      <c r="D74" t="s">
        <v>126</v>
      </c>
      <c r="E74" t="s">
        <v>126</v>
      </c>
      <c r="P74">
        <v>70</v>
      </c>
      <c r="Q74" t="s">
        <v>1289</v>
      </c>
      <c r="R74" t="s">
        <v>1290</v>
      </c>
    </row>
    <row r="75" spans="1:18">
      <c r="A75">
        <v>71</v>
      </c>
      <c r="B75" t="s">
        <v>1673</v>
      </c>
      <c r="C75" t="s">
        <v>1672</v>
      </c>
      <c r="D75" t="s">
        <v>1673</v>
      </c>
      <c r="E75" t="s">
        <v>1673</v>
      </c>
      <c r="P75">
        <v>71</v>
      </c>
      <c r="Q75" t="s">
        <v>1291</v>
      </c>
      <c r="R75" t="s">
        <v>1292</v>
      </c>
    </row>
    <row r="76" spans="1:18">
      <c r="A76">
        <v>72</v>
      </c>
      <c r="B76" t="s">
        <v>1675</v>
      </c>
      <c r="C76" t="s">
        <v>1674</v>
      </c>
      <c r="D76" t="s">
        <v>1675</v>
      </c>
      <c r="E76" t="s">
        <v>1675</v>
      </c>
      <c r="P76">
        <v>72</v>
      </c>
      <c r="Q76" t="s">
        <v>1293</v>
      </c>
      <c r="R76" t="s">
        <v>1294</v>
      </c>
    </row>
    <row r="77" spans="1:18">
      <c r="A77">
        <v>73</v>
      </c>
      <c r="B77" t="s">
        <v>1677</v>
      </c>
      <c r="C77" t="s">
        <v>1676</v>
      </c>
      <c r="D77" t="s">
        <v>1677</v>
      </c>
      <c r="E77" t="s">
        <v>1677</v>
      </c>
      <c r="P77">
        <v>73</v>
      </c>
      <c r="Q77" t="s">
        <v>1295</v>
      </c>
      <c r="R77" t="s">
        <v>1296</v>
      </c>
    </row>
    <row r="78" spans="1:18">
      <c r="A78">
        <v>74</v>
      </c>
      <c r="B78" t="s">
        <v>1679</v>
      </c>
      <c r="C78" t="s">
        <v>1678</v>
      </c>
      <c r="D78" t="s">
        <v>1679</v>
      </c>
      <c r="E78" t="s">
        <v>1679</v>
      </c>
      <c r="P78">
        <v>74</v>
      </c>
      <c r="Q78" t="s">
        <v>1297</v>
      </c>
      <c r="R78" t="s">
        <v>1298</v>
      </c>
    </row>
    <row r="79" spans="1:18">
      <c r="A79">
        <v>75</v>
      </c>
      <c r="B79" t="s">
        <v>1750</v>
      </c>
      <c r="C79" t="s">
        <v>1751</v>
      </c>
      <c r="D79" t="s">
        <v>1750</v>
      </c>
      <c r="E79" t="s">
        <v>1750</v>
      </c>
      <c r="P79">
        <v>75</v>
      </c>
      <c r="Q79" t="s">
        <v>1299</v>
      </c>
      <c r="R79" t="s">
        <v>1300</v>
      </c>
    </row>
    <row r="80" spans="1:18">
      <c r="A80">
        <v>76</v>
      </c>
      <c r="B80" t="s">
        <v>1752</v>
      </c>
      <c r="C80" t="s">
        <v>1753</v>
      </c>
      <c r="D80" t="s">
        <v>1752</v>
      </c>
      <c r="E80" t="s">
        <v>1752</v>
      </c>
      <c r="P80">
        <v>76</v>
      </c>
      <c r="Q80" t="s">
        <v>1308</v>
      </c>
      <c r="R80" t="s">
        <v>1309</v>
      </c>
    </row>
    <row r="81" spans="1:18">
      <c r="A81">
        <v>77</v>
      </c>
      <c r="B81" t="s">
        <v>126</v>
      </c>
      <c r="C81" t="s">
        <v>1754</v>
      </c>
      <c r="D81" t="s">
        <v>126</v>
      </c>
      <c r="E81" t="s">
        <v>126</v>
      </c>
      <c r="P81">
        <v>77</v>
      </c>
      <c r="Q81" t="s">
        <v>1310</v>
      </c>
      <c r="R81" t="s">
        <v>1311</v>
      </c>
    </row>
    <row r="82" spans="1:18">
      <c r="A82">
        <v>78</v>
      </c>
      <c r="B82" t="s">
        <v>126</v>
      </c>
      <c r="C82" t="s">
        <v>126</v>
      </c>
      <c r="D82" t="s">
        <v>126</v>
      </c>
      <c r="E82" t="s">
        <v>126</v>
      </c>
      <c r="P82">
        <v>78</v>
      </c>
      <c r="Q82" t="s">
        <v>1312</v>
      </c>
      <c r="R82" t="s">
        <v>1313</v>
      </c>
    </row>
    <row r="83" spans="1:18">
      <c r="A83">
        <v>79</v>
      </c>
      <c r="B83" t="s">
        <v>126</v>
      </c>
      <c r="C83" t="s">
        <v>126</v>
      </c>
      <c r="D83" t="s">
        <v>126</v>
      </c>
      <c r="E83" t="s">
        <v>126</v>
      </c>
      <c r="P83">
        <v>79</v>
      </c>
      <c r="Q83" t="s">
        <v>1314</v>
      </c>
      <c r="R83" t="s">
        <v>1315</v>
      </c>
    </row>
    <row r="84" spans="1:18">
      <c r="A84">
        <v>80</v>
      </c>
      <c r="B84" t="s">
        <v>143</v>
      </c>
      <c r="C84" t="s">
        <v>1680</v>
      </c>
      <c r="D84" t="s">
        <v>144</v>
      </c>
      <c r="E84" t="s">
        <v>144</v>
      </c>
      <c r="F84" t="s">
        <v>751</v>
      </c>
      <c r="P84">
        <v>80</v>
      </c>
      <c r="Q84" t="s">
        <v>1316</v>
      </c>
      <c r="R84" t="s">
        <v>1317</v>
      </c>
    </row>
    <row r="85" spans="1:18">
      <c r="A85">
        <v>81</v>
      </c>
      <c r="B85" t="s">
        <v>145</v>
      </c>
      <c r="C85" t="s">
        <v>1681</v>
      </c>
      <c r="D85" t="s">
        <v>146</v>
      </c>
      <c r="E85" t="s">
        <v>146</v>
      </c>
      <c r="F85" t="s">
        <v>746</v>
      </c>
      <c r="G85" t="s">
        <v>1943</v>
      </c>
      <c r="P85">
        <v>81</v>
      </c>
      <c r="Q85" t="s">
        <v>1318</v>
      </c>
      <c r="R85" t="s">
        <v>1319</v>
      </c>
    </row>
    <row r="86" spans="1:18">
      <c r="A86">
        <v>82</v>
      </c>
      <c r="B86" t="s">
        <v>776</v>
      </c>
      <c r="C86" t="s">
        <v>1682</v>
      </c>
      <c r="D86" t="s">
        <v>147</v>
      </c>
      <c r="E86" t="s">
        <v>147</v>
      </c>
      <c r="F86" t="s">
        <v>752</v>
      </c>
      <c r="G86" t="s">
        <v>1952</v>
      </c>
      <c r="P86">
        <v>82</v>
      </c>
      <c r="Q86" t="s">
        <v>1320</v>
      </c>
      <c r="R86" t="s">
        <v>1321</v>
      </c>
    </row>
    <row r="87" spans="1:18">
      <c r="A87">
        <v>83</v>
      </c>
      <c r="B87" t="s">
        <v>1755</v>
      </c>
      <c r="C87" t="s">
        <v>1683</v>
      </c>
      <c r="D87" t="s">
        <v>148</v>
      </c>
      <c r="E87" t="s">
        <v>148</v>
      </c>
      <c r="F87" t="s">
        <v>753</v>
      </c>
      <c r="G87" t="s">
        <v>1939</v>
      </c>
      <c r="P87">
        <v>83</v>
      </c>
      <c r="Q87" t="s">
        <v>1322</v>
      </c>
      <c r="R87" t="s">
        <v>1323</v>
      </c>
    </row>
    <row r="88" spans="1:18">
      <c r="A88">
        <v>84</v>
      </c>
      <c r="B88" t="s">
        <v>777</v>
      </c>
      <c r="C88" t="s">
        <v>1684</v>
      </c>
      <c r="D88" t="s">
        <v>149</v>
      </c>
      <c r="E88" t="s">
        <v>149</v>
      </c>
      <c r="F88" t="s">
        <v>754</v>
      </c>
      <c r="G88" t="s">
        <v>1953</v>
      </c>
      <c r="P88">
        <v>84</v>
      </c>
      <c r="Q88" t="s">
        <v>1324</v>
      </c>
      <c r="R88" t="s">
        <v>1325</v>
      </c>
    </row>
    <row r="89" spans="1:18">
      <c r="A89">
        <v>85</v>
      </c>
      <c r="B89" t="s">
        <v>719</v>
      </c>
      <c r="C89" t="s">
        <v>1685</v>
      </c>
      <c r="D89" t="s">
        <v>720</v>
      </c>
      <c r="E89" t="s">
        <v>720</v>
      </c>
      <c r="F89" t="s">
        <v>755</v>
      </c>
      <c r="P89">
        <v>85</v>
      </c>
      <c r="Q89" t="s">
        <v>1326</v>
      </c>
      <c r="R89" t="s">
        <v>1327</v>
      </c>
    </row>
    <row r="90" spans="1:18">
      <c r="A90">
        <v>86</v>
      </c>
      <c r="B90" t="s">
        <v>150</v>
      </c>
      <c r="C90" t="s">
        <v>1686</v>
      </c>
      <c r="D90" t="s">
        <v>163</v>
      </c>
      <c r="E90" t="s">
        <v>163</v>
      </c>
      <c r="F90" t="s">
        <v>746</v>
      </c>
      <c r="G90" t="s">
        <v>1943</v>
      </c>
      <c r="P90">
        <v>86</v>
      </c>
      <c r="Q90" t="s">
        <v>1328</v>
      </c>
      <c r="R90" t="s">
        <v>1329</v>
      </c>
    </row>
    <row r="91" spans="1:18">
      <c r="A91">
        <v>87</v>
      </c>
      <c r="B91" t="s">
        <v>778</v>
      </c>
      <c r="C91" t="s">
        <v>1687</v>
      </c>
      <c r="D91" t="s">
        <v>164</v>
      </c>
      <c r="E91" t="s">
        <v>164</v>
      </c>
      <c r="F91" t="s">
        <v>752</v>
      </c>
      <c r="P91">
        <v>87</v>
      </c>
      <c r="Q91" t="s">
        <v>1330</v>
      </c>
      <c r="R91" t="s">
        <v>1331</v>
      </c>
    </row>
    <row r="92" spans="1:18">
      <c r="A92">
        <v>88</v>
      </c>
      <c r="B92" t="s">
        <v>1756</v>
      </c>
      <c r="C92" t="s">
        <v>1688</v>
      </c>
      <c r="D92" t="s">
        <v>165</v>
      </c>
      <c r="E92" t="s">
        <v>165</v>
      </c>
      <c r="F92" t="s">
        <v>756</v>
      </c>
      <c r="G92" t="s">
        <v>1954</v>
      </c>
      <c r="P92">
        <v>88</v>
      </c>
      <c r="Q92" t="s">
        <v>1332</v>
      </c>
      <c r="R92" t="s">
        <v>1333</v>
      </c>
    </row>
    <row r="93" spans="1:18">
      <c r="A93">
        <v>89</v>
      </c>
      <c r="B93" t="s">
        <v>166</v>
      </c>
      <c r="C93" t="s">
        <v>1689</v>
      </c>
      <c r="D93" t="s">
        <v>167</v>
      </c>
      <c r="E93" t="s">
        <v>167</v>
      </c>
      <c r="F93" t="s">
        <v>746</v>
      </c>
      <c r="G93" t="s">
        <v>1943</v>
      </c>
      <c r="P93">
        <v>89</v>
      </c>
      <c r="Q93" t="s">
        <v>1334</v>
      </c>
      <c r="R93" t="s">
        <v>1335</v>
      </c>
    </row>
    <row r="94" spans="1:18">
      <c r="A94">
        <v>90</v>
      </c>
      <c r="B94" t="s">
        <v>779</v>
      </c>
      <c r="C94" t="s">
        <v>1690</v>
      </c>
      <c r="D94" t="s">
        <v>168</v>
      </c>
      <c r="E94" t="s">
        <v>168</v>
      </c>
      <c r="F94" t="s">
        <v>746</v>
      </c>
      <c r="P94">
        <v>90</v>
      </c>
      <c r="Q94" t="s">
        <v>1336</v>
      </c>
      <c r="R94" t="s">
        <v>1337</v>
      </c>
    </row>
    <row r="95" spans="1:18">
      <c r="A95">
        <v>91</v>
      </c>
      <c r="B95" t="s">
        <v>1757</v>
      </c>
      <c r="C95" t="s">
        <v>1691</v>
      </c>
      <c r="D95" t="s">
        <v>169</v>
      </c>
      <c r="E95" t="s">
        <v>169</v>
      </c>
      <c r="F95" t="s">
        <v>752</v>
      </c>
      <c r="G95" t="s">
        <v>1955</v>
      </c>
      <c r="P95">
        <v>91</v>
      </c>
      <c r="Q95" t="s">
        <v>1338</v>
      </c>
      <c r="R95" t="s">
        <v>1339</v>
      </c>
    </row>
    <row r="96" spans="1:18">
      <c r="A96">
        <v>92</v>
      </c>
      <c r="B96" t="s">
        <v>170</v>
      </c>
      <c r="C96" t="s">
        <v>1692</v>
      </c>
      <c r="D96" t="s">
        <v>694</v>
      </c>
      <c r="E96" t="s">
        <v>694</v>
      </c>
      <c r="F96" t="s">
        <v>746</v>
      </c>
      <c r="G96" t="s">
        <v>1956</v>
      </c>
      <c r="P96">
        <v>92</v>
      </c>
      <c r="Q96" t="s">
        <v>1115</v>
      </c>
      <c r="R96" t="s">
        <v>1340</v>
      </c>
    </row>
    <row r="97" spans="1:18">
      <c r="A97">
        <v>93</v>
      </c>
      <c r="B97" t="s">
        <v>171</v>
      </c>
      <c r="C97" t="s">
        <v>1693</v>
      </c>
      <c r="D97" t="s">
        <v>695</v>
      </c>
      <c r="E97" t="s">
        <v>695</v>
      </c>
      <c r="F97" t="s">
        <v>748</v>
      </c>
      <c r="G97" t="s">
        <v>1957</v>
      </c>
      <c r="P97">
        <v>93</v>
      </c>
      <c r="Q97" t="s">
        <v>1341</v>
      </c>
      <c r="R97" t="s">
        <v>1342</v>
      </c>
    </row>
    <row r="98" spans="1:18">
      <c r="A98">
        <v>94</v>
      </c>
      <c r="B98" t="s">
        <v>172</v>
      </c>
      <c r="C98" t="s">
        <v>1694</v>
      </c>
      <c r="D98" t="s">
        <v>173</v>
      </c>
      <c r="E98" t="s">
        <v>173</v>
      </c>
      <c r="F98" t="s">
        <v>748</v>
      </c>
      <c r="G98" t="s">
        <v>1958</v>
      </c>
      <c r="P98">
        <v>94</v>
      </c>
      <c r="Q98" t="s">
        <v>1343</v>
      </c>
      <c r="R98" t="s">
        <v>1344</v>
      </c>
    </row>
    <row r="99" spans="1:18">
      <c r="A99">
        <v>95</v>
      </c>
      <c r="B99" t="s">
        <v>126</v>
      </c>
      <c r="C99" t="s">
        <v>126</v>
      </c>
      <c r="D99" t="s">
        <v>126</v>
      </c>
      <c r="E99" t="s">
        <v>126</v>
      </c>
      <c r="F99" t="s">
        <v>126</v>
      </c>
      <c r="P99">
        <v>95</v>
      </c>
      <c r="Q99" t="s">
        <v>1345</v>
      </c>
      <c r="R99" t="s">
        <v>1346</v>
      </c>
    </row>
    <row r="100" spans="1:18">
      <c r="A100">
        <v>96</v>
      </c>
      <c r="B100" t="s">
        <v>1758</v>
      </c>
      <c r="C100" t="s">
        <v>174</v>
      </c>
      <c r="D100" t="s">
        <v>175</v>
      </c>
      <c r="E100" t="s">
        <v>175</v>
      </c>
      <c r="F100" t="s">
        <v>753</v>
      </c>
      <c r="G100" t="s">
        <v>1955</v>
      </c>
      <c r="P100">
        <v>96</v>
      </c>
      <c r="Q100" t="s">
        <v>1347</v>
      </c>
      <c r="R100" t="s">
        <v>1348</v>
      </c>
    </row>
    <row r="101" spans="1:18">
      <c r="A101">
        <v>97</v>
      </c>
      <c r="B101" t="s">
        <v>176</v>
      </c>
      <c r="C101" t="s">
        <v>177</v>
      </c>
      <c r="D101" t="s">
        <v>178</v>
      </c>
      <c r="E101" t="s">
        <v>178</v>
      </c>
      <c r="F101" t="s">
        <v>757</v>
      </c>
      <c r="G101" t="s">
        <v>1939</v>
      </c>
      <c r="P101">
        <v>97</v>
      </c>
      <c r="Q101" t="s">
        <v>1349</v>
      </c>
      <c r="R101" t="s">
        <v>1350</v>
      </c>
    </row>
    <row r="102" spans="1:18">
      <c r="A102">
        <v>98</v>
      </c>
      <c r="B102" t="s">
        <v>179</v>
      </c>
      <c r="C102" t="s">
        <v>180</v>
      </c>
      <c r="D102" t="s">
        <v>181</v>
      </c>
      <c r="E102" t="s">
        <v>181</v>
      </c>
      <c r="F102" t="s">
        <v>757</v>
      </c>
      <c r="G102" t="s">
        <v>1955</v>
      </c>
      <c r="P102">
        <v>98</v>
      </c>
      <c r="Q102" t="s">
        <v>1351</v>
      </c>
      <c r="R102" t="s">
        <v>1352</v>
      </c>
    </row>
    <row r="103" spans="1:18">
      <c r="A103">
        <v>99</v>
      </c>
      <c r="B103" t="s">
        <v>182</v>
      </c>
      <c r="C103" t="s">
        <v>183</v>
      </c>
      <c r="D103" t="s">
        <v>758</v>
      </c>
      <c r="E103" t="s">
        <v>1130</v>
      </c>
      <c r="F103" t="s">
        <v>759</v>
      </c>
      <c r="P103">
        <v>99</v>
      </c>
      <c r="Q103" t="s">
        <v>1353</v>
      </c>
      <c r="R103" t="s">
        <v>1354</v>
      </c>
    </row>
    <row r="104" spans="1:18">
      <c r="A104">
        <v>100</v>
      </c>
      <c r="B104" t="s">
        <v>1759</v>
      </c>
      <c r="C104" t="s">
        <v>1605</v>
      </c>
      <c r="D104" t="s">
        <v>1759</v>
      </c>
      <c r="E104" t="s">
        <v>1760</v>
      </c>
      <c r="F104" t="s">
        <v>1761</v>
      </c>
      <c r="P104">
        <v>100</v>
      </c>
      <c r="Q104" t="s">
        <v>1355</v>
      </c>
      <c r="R104" t="s">
        <v>1356</v>
      </c>
    </row>
    <row r="105" spans="1:18">
      <c r="A105">
        <v>101</v>
      </c>
      <c r="B105" t="s">
        <v>184</v>
      </c>
      <c r="C105" t="s">
        <v>185</v>
      </c>
      <c r="D105" t="s">
        <v>184</v>
      </c>
      <c r="E105" t="s">
        <v>186</v>
      </c>
      <c r="P105">
        <v>101</v>
      </c>
      <c r="Q105" t="s">
        <v>1357</v>
      </c>
      <c r="R105" t="s">
        <v>1358</v>
      </c>
    </row>
    <row r="106" spans="1:18">
      <c r="A106">
        <v>102</v>
      </c>
      <c r="B106" t="s">
        <v>187</v>
      </c>
      <c r="C106" t="s">
        <v>1695</v>
      </c>
      <c r="D106" t="s">
        <v>187</v>
      </c>
      <c r="E106" t="s">
        <v>188</v>
      </c>
      <c r="P106">
        <v>102</v>
      </c>
      <c r="Q106" t="s">
        <v>1359</v>
      </c>
      <c r="R106" t="s">
        <v>1360</v>
      </c>
    </row>
    <row r="107" spans="1:18">
      <c r="A107">
        <v>103</v>
      </c>
      <c r="B107" t="s">
        <v>189</v>
      </c>
      <c r="C107" t="s">
        <v>1696</v>
      </c>
      <c r="D107" t="s">
        <v>189</v>
      </c>
      <c r="E107" t="s">
        <v>190</v>
      </c>
      <c r="P107">
        <v>103</v>
      </c>
      <c r="Q107" t="s">
        <v>1361</v>
      </c>
      <c r="R107" t="s">
        <v>1362</v>
      </c>
    </row>
    <row r="108" spans="1:18">
      <c r="A108">
        <v>104</v>
      </c>
      <c r="B108" t="s">
        <v>191</v>
      </c>
      <c r="C108" t="s">
        <v>1697</v>
      </c>
      <c r="D108" t="s">
        <v>191</v>
      </c>
      <c r="E108" t="s">
        <v>192</v>
      </c>
      <c r="P108">
        <v>104</v>
      </c>
      <c r="Q108" t="s">
        <v>1363</v>
      </c>
      <c r="R108" t="s">
        <v>1364</v>
      </c>
    </row>
    <row r="109" spans="1:18">
      <c r="A109">
        <v>105</v>
      </c>
      <c r="B109" t="s">
        <v>193</v>
      </c>
      <c r="C109" t="s">
        <v>0</v>
      </c>
      <c r="D109" t="s">
        <v>193</v>
      </c>
      <c r="E109" t="s">
        <v>194</v>
      </c>
      <c r="P109">
        <v>105</v>
      </c>
      <c r="Q109" t="s">
        <v>1365</v>
      </c>
      <c r="R109" t="s">
        <v>1366</v>
      </c>
    </row>
    <row r="110" spans="1:18">
      <c r="A110">
        <v>106</v>
      </c>
      <c r="B110" t="s">
        <v>2</v>
      </c>
      <c r="C110" t="s">
        <v>1</v>
      </c>
      <c r="D110" t="s">
        <v>2</v>
      </c>
      <c r="E110" t="s">
        <v>195</v>
      </c>
      <c r="P110">
        <v>106</v>
      </c>
      <c r="Q110" t="s">
        <v>1367</v>
      </c>
      <c r="R110" t="s">
        <v>1368</v>
      </c>
    </row>
    <row r="111" spans="1:18">
      <c r="A111">
        <v>107</v>
      </c>
      <c r="B111" t="s">
        <v>196</v>
      </c>
      <c r="C111" t="s">
        <v>3</v>
      </c>
      <c r="D111" t="s">
        <v>196</v>
      </c>
      <c r="E111" t="s">
        <v>197</v>
      </c>
      <c r="P111">
        <v>107</v>
      </c>
      <c r="Q111" t="s">
        <v>1369</v>
      </c>
      <c r="R111" t="s">
        <v>1370</v>
      </c>
    </row>
    <row r="112" spans="1:18">
      <c r="A112">
        <v>108</v>
      </c>
      <c r="B112" t="s">
        <v>126</v>
      </c>
      <c r="C112" t="s">
        <v>126</v>
      </c>
      <c r="D112" t="s">
        <v>126</v>
      </c>
      <c r="E112" t="s">
        <v>126</v>
      </c>
      <c r="P112">
        <v>108</v>
      </c>
      <c r="Q112" t="s">
        <v>1371</v>
      </c>
      <c r="R112" t="s">
        <v>1372</v>
      </c>
    </row>
    <row r="113" spans="1:18">
      <c r="A113">
        <v>109</v>
      </c>
      <c r="B113" t="s">
        <v>126</v>
      </c>
      <c r="C113" t="s">
        <v>126</v>
      </c>
      <c r="D113" t="s">
        <v>126</v>
      </c>
      <c r="E113" t="s">
        <v>126</v>
      </c>
      <c r="P113">
        <v>109</v>
      </c>
      <c r="Q113" t="s">
        <v>1373</v>
      </c>
      <c r="R113" t="s">
        <v>1374</v>
      </c>
    </row>
    <row r="114" spans="1:18">
      <c r="A114">
        <v>110</v>
      </c>
      <c r="B114" t="s">
        <v>126</v>
      </c>
      <c r="C114" t="s">
        <v>126</v>
      </c>
      <c r="D114" t="s">
        <v>126</v>
      </c>
      <c r="E114" t="s">
        <v>126</v>
      </c>
      <c r="P114">
        <v>110</v>
      </c>
      <c r="Q114" t="s">
        <v>1375</v>
      </c>
      <c r="R114" t="s">
        <v>1376</v>
      </c>
    </row>
    <row r="115" spans="1:18">
      <c r="A115">
        <v>111</v>
      </c>
      <c r="B115" t="s">
        <v>126</v>
      </c>
      <c r="C115" t="s">
        <v>126</v>
      </c>
      <c r="D115" t="s">
        <v>126</v>
      </c>
      <c r="E115" t="s">
        <v>126</v>
      </c>
      <c r="P115">
        <v>111</v>
      </c>
      <c r="Q115" t="s">
        <v>1377</v>
      </c>
      <c r="R115" t="s">
        <v>1378</v>
      </c>
    </row>
    <row r="116" spans="1:18">
      <c r="A116">
        <v>112</v>
      </c>
      <c r="B116" t="s">
        <v>126</v>
      </c>
      <c r="C116" t="s">
        <v>126</v>
      </c>
      <c r="D116" t="s">
        <v>126</v>
      </c>
      <c r="E116" t="s">
        <v>126</v>
      </c>
      <c r="P116">
        <v>112</v>
      </c>
      <c r="Q116" t="s">
        <v>1379</v>
      </c>
      <c r="R116" t="s">
        <v>1380</v>
      </c>
    </row>
    <row r="117" spans="1:18">
      <c r="A117">
        <v>113</v>
      </c>
      <c r="B117" t="s">
        <v>126</v>
      </c>
      <c r="C117" t="s">
        <v>126</v>
      </c>
      <c r="D117" t="s">
        <v>126</v>
      </c>
      <c r="E117" t="s">
        <v>126</v>
      </c>
      <c r="P117">
        <v>113</v>
      </c>
      <c r="Q117" t="s">
        <v>1381</v>
      </c>
      <c r="R117" t="s">
        <v>1382</v>
      </c>
    </row>
    <row r="118" spans="1:18">
      <c r="A118">
        <v>114</v>
      </c>
      <c r="B118" t="s">
        <v>126</v>
      </c>
      <c r="C118" t="s">
        <v>126</v>
      </c>
      <c r="D118" t="s">
        <v>126</v>
      </c>
      <c r="E118" t="s">
        <v>126</v>
      </c>
      <c r="P118">
        <v>114</v>
      </c>
      <c r="Q118" t="s">
        <v>1383</v>
      </c>
      <c r="R118" t="s">
        <v>1384</v>
      </c>
    </row>
    <row r="119" spans="1:18">
      <c r="A119">
        <v>115</v>
      </c>
      <c r="B119" t="s">
        <v>126</v>
      </c>
      <c r="C119" t="s">
        <v>126</v>
      </c>
      <c r="D119" t="s">
        <v>126</v>
      </c>
      <c r="E119" t="s">
        <v>126</v>
      </c>
      <c r="P119">
        <v>115</v>
      </c>
      <c r="Q119" t="s">
        <v>1385</v>
      </c>
      <c r="R119" t="s">
        <v>1386</v>
      </c>
    </row>
    <row r="120" spans="1:18">
      <c r="A120">
        <v>116</v>
      </c>
      <c r="B120" t="s">
        <v>126</v>
      </c>
      <c r="C120" t="s">
        <v>126</v>
      </c>
      <c r="D120" t="s">
        <v>126</v>
      </c>
      <c r="E120" t="s">
        <v>126</v>
      </c>
      <c r="P120">
        <v>116</v>
      </c>
      <c r="Q120" t="s">
        <v>1387</v>
      </c>
      <c r="R120" t="s">
        <v>1388</v>
      </c>
    </row>
    <row r="121" spans="1:18">
      <c r="A121">
        <v>117</v>
      </c>
      <c r="B121" t="s">
        <v>126</v>
      </c>
      <c r="C121" t="s">
        <v>126</v>
      </c>
      <c r="D121" t="s">
        <v>126</v>
      </c>
      <c r="E121" t="s">
        <v>126</v>
      </c>
      <c r="P121">
        <v>117</v>
      </c>
      <c r="Q121" t="s">
        <v>1389</v>
      </c>
      <c r="R121" t="s">
        <v>1390</v>
      </c>
    </row>
    <row r="122" spans="1:18">
      <c r="A122">
        <v>118</v>
      </c>
      <c r="B122" t="s">
        <v>126</v>
      </c>
      <c r="C122" t="s">
        <v>126</v>
      </c>
      <c r="D122" t="s">
        <v>126</v>
      </c>
      <c r="E122" t="s">
        <v>126</v>
      </c>
      <c r="P122">
        <v>118</v>
      </c>
      <c r="Q122" t="s">
        <v>1391</v>
      </c>
      <c r="R122" t="s">
        <v>1392</v>
      </c>
    </row>
    <row r="123" spans="1:18">
      <c r="A123">
        <v>119</v>
      </c>
      <c r="B123" t="s">
        <v>126</v>
      </c>
      <c r="C123" t="s">
        <v>126</v>
      </c>
      <c r="D123" t="s">
        <v>126</v>
      </c>
      <c r="E123" t="s">
        <v>126</v>
      </c>
      <c r="P123">
        <v>119</v>
      </c>
      <c r="Q123" t="s">
        <v>1393</v>
      </c>
      <c r="R123" t="s">
        <v>1394</v>
      </c>
    </row>
    <row r="124" spans="1:18">
      <c r="A124">
        <v>120</v>
      </c>
      <c r="B124" t="s">
        <v>126</v>
      </c>
      <c r="C124" t="s">
        <v>126</v>
      </c>
      <c r="D124" t="s">
        <v>126</v>
      </c>
      <c r="E124" t="s">
        <v>126</v>
      </c>
      <c r="P124">
        <v>120</v>
      </c>
      <c r="Q124" t="s">
        <v>1395</v>
      </c>
      <c r="R124" t="s">
        <v>1396</v>
      </c>
    </row>
    <row r="125" spans="1:18">
      <c r="A125">
        <v>151</v>
      </c>
      <c r="B125" t="s">
        <v>198</v>
      </c>
      <c r="C125" t="s">
        <v>4</v>
      </c>
      <c r="D125" t="s">
        <v>198</v>
      </c>
      <c r="E125" t="s">
        <v>199</v>
      </c>
      <c r="P125">
        <v>121</v>
      </c>
      <c r="Q125" t="s">
        <v>1397</v>
      </c>
      <c r="R125" t="s">
        <v>1398</v>
      </c>
    </row>
    <row r="126" spans="1:18">
      <c r="A126">
        <v>152</v>
      </c>
      <c r="B126" t="s">
        <v>200</v>
      </c>
      <c r="C126" t="s">
        <v>5</v>
      </c>
      <c r="D126" t="s">
        <v>200</v>
      </c>
      <c r="E126" t="s">
        <v>201</v>
      </c>
      <c r="P126">
        <v>122</v>
      </c>
      <c r="Q126" t="s">
        <v>1399</v>
      </c>
      <c r="R126" t="s">
        <v>1400</v>
      </c>
    </row>
    <row r="127" spans="1:18">
      <c r="A127">
        <v>153</v>
      </c>
      <c r="B127" t="s">
        <v>202</v>
      </c>
      <c r="C127" t="s">
        <v>6</v>
      </c>
      <c r="D127" t="s">
        <v>202</v>
      </c>
      <c r="E127" t="s">
        <v>203</v>
      </c>
      <c r="P127">
        <v>123</v>
      </c>
      <c r="Q127" t="s">
        <v>1401</v>
      </c>
      <c r="R127" t="s">
        <v>1402</v>
      </c>
    </row>
    <row r="128" spans="1:18">
      <c r="A128">
        <v>154</v>
      </c>
      <c r="B128" t="s">
        <v>204</v>
      </c>
      <c r="C128" t="s">
        <v>7</v>
      </c>
      <c r="D128" t="s">
        <v>204</v>
      </c>
      <c r="E128" t="s">
        <v>205</v>
      </c>
      <c r="P128">
        <v>124</v>
      </c>
      <c r="Q128" t="s">
        <v>1403</v>
      </c>
      <c r="R128" t="s">
        <v>1404</v>
      </c>
    </row>
    <row r="129" spans="1:18">
      <c r="A129">
        <v>155</v>
      </c>
      <c r="B129" t="s">
        <v>206</v>
      </c>
      <c r="C129" t="s">
        <v>8</v>
      </c>
      <c r="D129" t="s">
        <v>206</v>
      </c>
      <c r="E129" t="s">
        <v>207</v>
      </c>
      <c r="P129">
        <v>125</v>
      </c>
      <c r="Q129" t="s">
        <v>1405</v>
      </c>
      <c r="R129" t="s">
        <v>1406</v>
      </c>
    </row>
    <row r="130" spans="1:18">
      <c r="A130">
        <v>156</v>
      </c>
      <c r="B130" t="s">
        <v>208</v>
      </c>
      <c r="C130" t="s">
        <v>9</v>
      </c>
      <c r="D130" t="s">
        <v>208</v>
      </c>
      <c r="E130" t="s">
        <v>209</v>
      </c>
      <c r="P130">
        <v>126</v>
      </c>
      <c r="Q130" t="s">
        <v>1407</v>
      </c>
      <c r="R130" t="s">
        <v>1408</v>
      </c>
    </row>
    <row r="131" spans="1:18">
      <c r="A131">
        <v>157</v>
      </c>
      <c r="B131" t="s">
        <v>126</v>
      </c>
      <c r="C131" t="s">
        <v>126</v>
      </c>
      <c r="D131" t="s">
        <v>126</v>
      </c>
      <c r="E131" t="s">
        <v>126</v>
      </c>
      <c r="P131">
        <v>127</v>
      </c>
      <c r="Q131" t="s">
        <v>1124</v>
      </c>
      <c r="R131" t="s">
        <v>1409</v>
      </c>
    </row>
    <row r="132" spans="1:18">
      <c r="A132">
        <v>158</v>
      </c>
      <c r="B132" t="s">
        <v>126</v>
      </c>
      <c r="C132" t="s">
        <v>126</v>
      </c>
      <c r="D132" t="s">
        <v>126</v>
      </c>
      <c r="E132" t="s">
        <v>126</v>
      </c>
      <c r="P132">
        <v>128</v>
      </c>
      <c r="Q132" t="s">
        <v>1410</v>
      </c>
      <c r="R132" t="s">
        <v>1411</v>
      </c>
    </row>
    <row r="133" spans="1:18">
      <c r="A133">
        <v>159</v>
      </c>
      <c r="B133" t="s">
        <v>126</v>
      </c>
      <c r="C133" t="s">
        <v>126</v>
      </c>
      <c r="D133" t="s">
        <v>126</v>
      </c>
      <c r="E133" t="s">
        <v>126</v>
      </c>
      <c r="P133">
        <v>129</v>
      </c>
      <c r="Q133" t="s">
        <v>1412</v>
      </c>
      <c r="R133" t="s">
        <v>1413</v>
      </c>
    </row>
    <row r="134" spans="1:18">
      <c r="A134">
        <v>160</v>
      </c>
      <c r="B134" t="s">
        <v>126</v>
      </c>
      <c r="C134" t="s">
        <v>126</v>
      </c>
      <c r="D134" t="s">
        <v>126</v>
      </c>
      <c r="E134" t="s">
        <v>126</v>
      </c>
      <c r="P134">
        <v>130</v>
      </c>
      <c r="Q134" t="s">
        <v>1414</v>
      </c>
      <c r="R134" t="s">
        <v>1415</v>
      </c>
    </row>
    <row r="135" spans="1:18">
      <c r="A135">
        <v>161</v>
      </c>
      <c r="B135" t="s">
        <v>210</v>
      </c>
      <c r="C135" t="s">
        <v>211</v>
      </c>
      <c r="D135" t="s">
        <v>210</v>
      </c>
      <c r="E135" t="s">
        <v>212</v>
      </c>
      <c r="P135">
        <v>131</v>
      </c>
      <c r="Q135" t="s">
        <v>1416</v>
      </c>
      <c r="R135" t="s">
        <v>1417</v>
      </c>
    </row>
    <row r="136" spans="1:18">
      <c r="A136">
        <v>162</v>
      </c>
      <c r="B136" t="s">
        <v>213</v>
      </c>
      <c r="C136" t="s">
        <v>214</v>
      </c>
      <c r="D136" t="s">
        <v>213</v>
      </c>
      <c r="E136" t="s">
        <v>215</v>
      </c>
      <c r="P136">
        <v>132</v>
      </c>
      <c r="Q136" t="s">
        <v>1418</v>
      </c>
      <c r="R136" t="s">
        <v>1419</v>
      </c>
    </row>
    <row r="137" spans="1:18">
      <c r="A137">
        <v>163</v>
      </c>
      <c r="B137" t="s">
        <v>216</v>
      </c>
      <c r="C137" t="s">
        <v>217</v>
      </c>
      <c r="D137" t="s">
        <v>216</v>
      </c>
      <c r="E137" t="s">
        <v>218</v>
      </c>
      <c r="P137">
        <v>133</v>
      </c>
      <c r="Q137" t="s">
        <v>1420</v>
      </c>
      <c r="R137" t="s">
        <v>1421</v>
      </c>
    </row>
    <row r="138" spans="1:18">
      <c r="A138">
        <v>164</v>
      </c>
      <c r="B138" t="s">
        <v>219</v>
      </c>
      <c r="C138" t="s">
        <v>220</v>
      </c>
      <c r="D138" t="s">
        <v>219</v>
      </c>
      <c r="E138" t="s">
        <v>221</v>
      </c>
      <c r="P138">
        <v>134</v>
      </c>
      <c r="Q138" t="s">
        <v>1422</v>
      </c>
      <c r="R138" t="s">
        <v>1423</v>
      </c>
    </row>
    <row r="139" spans="1:18">
      <c r="A139">
        <v>165</v>
      </c>
      <c r="B139" t="s">
        <v>222</v>
      </c>
      <c r="C139" t="s">
        <v>223</v>
      </c>
      <c r="D139" t="s">
        <v>222</v>
      </c>
      <c r="E139" t="s">
        <v>224</v>
      </c>
      <c r="P139">
        <v>135</v>
      </c>
      <c r="Q139" t="s">
        <v>1424</v>
      </c>
      <c r="R139" t="s">
        <v>1425</v>
      </c>
    </row>
    <row r="140" spans="1:18">
      <c r="A140">
        <v>166</v>
      </c>
      <c r="B140" t="s">
        <v>126</v>
      </c>
      <c r="C140" t="s">
        <v>126</v>
      </c>
      <c r="D140" t="s">
        <v>126</v>
      </c>
      <c r="E140" t="s">
        <v>126</v>
      </c>
      <c r="P140">
        <v>136</v>
      </c>
      <c r="Q140" t="s">
        <v>1426</v>
      </c>
      <c r="R140" t="s">
        <v>1427</v>
      </c>
    </row>
    <row r="141" spans="1:18">
      <c r="A141">
        <v>167</v>
      </c>
      <c r="B141" t="s">
        <v>126</v>
      </c>
      <c r="C141" t="s">
        <v>126</v>
      </c>
      <c r="D141" t="s">
        <v>126</v>
      </c>
      <c r="E141" t="s">
        <v>126</v>
      </c>
      <c r="P141">
        <v>137</v>
      </c>
      <c r="Q141" t="s">
        <v>1428</v>
      </c>
      <c r="R141" t="s">
        <v>1429</v>
      </c>
    </row>
    <row r="142" spans="1:18">
      <c r="A142">
        <v>168</v>
      </c>
      <c r="B142" t="s">
        <v>126</v>
      </c>
      <c r="C142" t="s">
        <v>126</v>
      </c>
      <c r="D142" t="s">
        <v>126</v>
      </c>
      <c r="E142" t="s">
        <v>126</v>
      </c>
      <c r="P142">
        <v>138</v>
      </c>
      <c r="Q142" t="s">
        <v>1430</v>
      </c>
      <c r="R142" t="s">
        <v>1431</v>
      </c>
    </row>
    <row r="143" spans="1:18">
      <c r="A143">
        <v>169</v>
      </c>
      <c r="B143" t="s">
        <v>126</v>
      </c>
      <c r="C143" t="s">
        <v>126</v>
      </c>
      <c r="D143" t="s">
        <v>126</v>
      </c>
      <c r="E143" t="s">
        <v>126</v>
      </c>
      <c r="P143">
        <v>139</v>
      </c>
      <c r="Q143" t="s">
        <v>1432</v>
      </c>
      <c r="R143" t="s">
        <v>1433</v>
      </c>
    </row>
    <row r="144" spans="1:18">
      <c r="A144">
        <v>170</v>
      </c>
      <c r="B144" t="s">
        <v>126</v>
      </c>
      <c r="C144" t="s">
        <v>126</v>
      </c>
      <c r="D144" t="s">
        <v>126</v>
      </c>
      <c r="E144" t="s">
        <v>126</v>
      </c>
      <c r="P144">
        <v>140</v>
      </c>
      <c r="Q144" t="s">
        <v>1434</v>
      </c>
      <c r="R144" t="s">
        <v>1435</v>
      </c>
    </row>
    <row r="145" spans="1:18">
      <c r="A145">
        <v>171</v>
      </c>
      <c r="B145" t="s">
        <v>225</v>
      </c>
      <c r="C145" t="s">
        <v>226</v>
      </c>
      <c r="D145" t="s">
        <v>225</v>
      </c>
      <c r="E145" t="s">
        <v>227</v>
      </c>
      <c r="P145">
        <v>141</v>
      </c>
      <c r="Q145" t="s">
        <v>1436</v>
      </c>
      <c r="R145" t="s">
        <v>1437</v>
      </c>
    </row>
    <row r="146" spans="1:18">
      <c r="A146">
        <v>172</v>
      </c>
      <c r="B146" t="s">
        <v>228</v>
      </c>
      <c r="C146" t="s">
        <v>229</v>
      </c>
      <c r="D146" t="s">
        <v>228</v>
      </c>
      <c r="E146" t="s">
        <v>228</v>
      </c>
      <c r="P146">
        <v>142</v>
      </c>
      <c r="Q146" t="s">
        <v>1438</v>
      </c>
      <c r="R146" t="s">
        <v>1439</v>
      </c>
    </row>
    <row r="147" spans="1:18">
      <c r="A147">
        <v>173</v>
      </c>
      <c r="B147" t="s">
        <v>126</v>
      </c>
      <c r="C147" t="s">
        <v>126</v>
      </c>
      <c r="D147" t="s">
        <v>126</v>
      </c>
      <c r="E147" t="s">
        <v>126</v>
      </c>
      <c r="P147">
        <v>143</v>
      </c>
      <c r="Q147" t="s">
        <v>1440</v>
      </c>
      <c r="R147" t="s">
        <v>1441</v>
      </c>
    </row>
    <row r="148" spans="1:18">
      <c r="A148">
        <v>174</v>
      </c>
      <c r="B148" t="s">
        <v>126</v>
      </c>
      <c r="C148" t="s">
        <v>126</v>
      </c>
      <c r="D148" t="s">
        <v>126</v>
      </c>
      <c r="E148" t="s">
        <v>126</v>
      </c>
      <c r="P148">
        <v>144</v>
      </c>
      <c r="Q148" t="s">
        <v>1442</v>
      </c>
      <c r="R148" t="s">
        <v>1443</v>
      </c>
    </row>
    <row r="149" spans="1:18">
      <c r="A149">
        <v>175</v>
      </c>
      <c r="B149" t="s">
        <v>126</v>
      </c>
      <c r="C149" t="s">
        <v>126</v>
      </c>
      <c r="D149" t="s">
        <v>126</v>
      </c>
      <c r="E149" t="s">
        <v>126</v>
      </c>
      <c r="P149">
        <v>145</v>
      </c>
      <c r="Q149" t="s">
        <v>1444</v>
      </c>
      <c r="R149" t="s">
        <v>1445</v>
      </c>
    </row>
    <row r="150" spans="1:18">
      <c r="A150">
        <v>176</v>
      </c>
      <c r="B150" t="s">
        <v>126</v>
      </c>
      <c r="C150" t="s">
        <v>126</v>
      </c>
      <c r="D150" t="s">
        <v>126</v>
      </c>
      <c r="E150" t="s">
        <v>126</v>
      </c>
      <c r="P150">
        <v>146</v>
      </c>
      <c r="Q150" t="s">
        <v>1446</v>
      </c>
      <c r="R150" t="s">
        <v>1447</v>
      </c>
    </row>
    <row r="151" spans="1:18">
      <c r="A151">
        <v>177</v>
      </c>
      <c r="B151" t="s">
        <v>126</v>
      </c>
      <c r="C151" t="s">
        <v>126</v>
      </c>
      <c r="D151" t="s">
        <v>126</v>
      </c>
      <c r="E151" t="s">
        <v>126</v>
      </c>
      <c r="P151">
        <v>147</v>
      </c>
      <c r="Q151" t="s">
        <v>1448</v>
      </c>
      <c r="R151" t="s">
        <v>1449</v>
      </c>
    </row>
    <row r="152" spans="1:18">
      <c r="A152">
        <v>178</v>
      </c>
      <c r="B152" t="s">
        <v>126</v>
      </c>
      <c r="C152" t="s">
        <v>126</v>
      </c>
      <c r="D152" t="s">
        <v>126</v>
      </c>
      <c r="E152" t="s">
        <v>126</v>
      </c>
      <c r="P152">
        <v>148</v>
      </c>
      <c r="Q152" t="s">
        <v>1450</v>
      </c>
      <c r="R152" t="s">
        <v>1451</v>
      </c>
    </row>
    <row r="153" spans="1:18">
      <c r="A153">
        <v>179</v>
      </c>
      <c r="B153" t="s">
        <v>126</v>
      </c>
      <c r="C153" t="s">
        <v>126</v>
      </c>
      <c r="D153" t="s">
        <v>126</v>
      </c>
      <c r="E153" t="s">
        <v>126</v>
      </c>
      <c r="P153">
        <v>149</v>
      </c>
      <c r="Q153" t="s">
        <v>1127</v>
      </c>
      <c r="R153" t="s">
        <v>1452</v>
      </c>
    </row>
    <row r="154" spans="1:18">
      <c r="A154">
        <v>180</v>
      </c>
      <c r="B154" t="s">
        <v>126</v>
      </c>
      <c r="C154" t="s">
        <v>126</v>
      </c>
      <c r="D154" t="s">
        <v>126</v>
      </c>
      <c r="E154" t="s">
        <v>126</v>
      </c>
      <c r="P154">
        <v>150</v>
      </c>
      <c r="Q154" t="s">
        <v>1117</v>
      </c>
      <c r="R154" t="s">
        <v>1453</v>
      </c>
    </row>
    <row r="155" spans="1:18">
      <c r="A155">
        <v>201</v>
      </c>
      <c r="B155" t="s">
        <v>230</v>
      </c>
      <c r="C155" t="s">
        <v>11</v>
      </c>
      <c r="D155" t="s">
        <v>12</v>
      </c>
      <c r="E155" t="s">
        <v>12</v>
      </c>
      <c r="P155">
        <v>151</v>
      </c>
      <c r="Q155" t="s">
        <v>1454</v>
      </c>
      <c r="R155" t="s">
        <v>1455</v>
      </c>
    </row>
    <row r="156" spans="1:18">
      <c r="A156">
        <v>2201</v>
      </c>
      <c r="B156" t="s">
        <v>231</v>
      </c>
      <c r="C156" t="s">
        <v>232</v>
      </c>
      <c r="D156" t="s">
        <v>780</v>
      </c>
      <c r="E156" t="s">
        <v>721</v>
      </c>
      <c r="H156" t="s">
        <v>578</v>
      </c>
      <c r="P156">
        <v>152</v>
      </c>
      <c r="Q156" t="s">
        <v>1456</v>
      </c>
      <c r="R156" t="s">
        <v>1457</v>
      </c>
    </row>
    <row r="157" spans="1:18">
      <c r="A157">
        <v>73201</v>
      </c>
      <c r="B157" t="s">
        <v>233</v>
      </c>
      <c r="C157" t="s">
        <v>234</v>
      </c>
      <c r="D157" t="s">
        <v>235</v>
      </c>
      <c r="E157" t="s">
        <v>235</v>
      </c>
      <c r="H157" t="s">
        <v>578</v>
      </c>
      <c r="P157">
        <v>153</v>
      </c>
      <c r="Q157" t="s">
        <v>1458</v>
      </c>
      <c r="R157" t="s">
        <v>1459</v>
      </c>
    </row>
    <row r="158" spans="1:18">
      <c r="A158">
        <v>81201</v>
      </c>
      <c r="B158" t="s">
        <v>236</v>
      </c>
      <c r="C158" t="s">
        <v>237</v>
      </c>
      <c r="D158" t="s">
        <v>238</v>
      </c>
      <c r="E158" t="s">
        <v>238</v>
      </c>
      <c r="H158" t="s">
        <v>578</v>
      </c>
      <c r="P158">
        <v>154</v>
      </c>
      <c r="Q158" t="s">
        <v>1460</v>
      </c>
      <c r="R158" t="s">
        <v>1461</v>
      </c>
    </row>
    <row r="159" spans="1:18">
      <c r="A159">
        <v>71201</v>
      </c>
      <c r="B159" t="s">
        <v>239</v>
      </c>
      <c r="C159" t="s">
        <v>240</v>
      </c>
      <c r="D159" t="s">
        <v>241</v>
      </c>
      <c r="E159" t="s">
        <v>241</v>
      </c>
      <c r="H159" t="s">
        <v>578</v>
      </c>
      <c r="P159">
        <v>155</v>
      </c>
      <c r="Q159" t="s">
        <v>1462</v>
      </c>
      <c r="R159" t="s">
        <v>1463</v>
      </c>
    </row>
    <row r="160" spans="1:18">
      <c r="A160">
        <v>5201</v>
      </c>
      <c r="B160" t="s">
        <v>242</v>
      </c>
      <c r="C160" t="s">
        <v>243</v>
      </c>
      <c r="D160" t="s">
        <v>781</v>
      </c>
      <c r="E160" t="s">
        <v>722</v>
      </c>
      <c r="H160" t="s">
        <v>578</v>
      </c>
      <c r="P160">
        <v>156</v>
      </c>
      <c r="Q160" t="s">
        <v>1464</v>
      </c>
      <c r="R160" t="s">
        <v>1465</v>
      </c>
    </row>
    <row r="161" spans="1:18">
      <c r="A161">
        <v>34201</v>
      </c>
      <c r="B161" t="s">
        <v>244</v>
      </c>
      <c r="C161" t="s">
        <v>245</v>
      </c>
      <c r="D161" t="s">
        <v>782</v>
      </c>
      <c r="E161" t="s">
        <v>723</v>
      </c>
      <c r="H161" t="s">
        <v>578</v>
      </c>
      <c r="P161">
        <v>157</v>
      </c>
      <c r="Q161" t="s">
        <v>1106</v>
      </c>
      <c r="R161" t="s">
        <v>1466</v>
      </c>
    </row>
    <row r="162" spans="1:18">
      <c r="A162">
        <v>86201</v>
      </c>
      <c r="B162" t="s">
        <v>246</v>
      </c>
      <c r="C162" t="s">
        <v>247</v>
      </c>
      <c r="D162" t="s">
        <v>248</v>
      </c>
      <c r="E162" t="s">
        <v>248</v>
      </c>
      <c r="H162" t="s">
        <v>578</v>
      </c>
      <c r="P162">
        <v>158</v>
      </c>
      <c r="Q162" t="s">
        <v>1467</v>
      </c>
      <c r="R162" t="s">
        <v>1468</v>
      </c>
    </row>
    <row r="163" spans="1:18">
      <c r="A163">
        <v>72201</v>
      </c>
      <c r="B163" t="s">
        <v>249</v>
      </c>
      <c r="C163" t="s">
        <v>250</v>
      </c>
      <c r="D163" t="s">
        <v>251</v>
      </c>
      <c r="E163" t="s">
        <v>251</v>
      </c>
      <c r="H163" t="s">
        <v>578</v>
      </c>
      <c r="P163">
        <v>159</v>
      </c>
      <c r="Q163" t="s">
        <v>1469</v>
      </c>
      <c r="R163" t="s">
        <v>1470</v>
      </c>
    </row>
    <row r="164" spans="1:18">
      <c r="A164">
        <v>92201</v>
      </c>
      <c r="B164" t="s">
        <v>252</v>
      </c>
      <c r="C164" t="s">
        <v>253</v>
      </c>
      <c r="D164" t="s">
        <v>254</v>
      </c>
      <c r="E164" t="s">
        <v>254</v>
      </c>
      <c r="H164" t="s">
        <v>578</v>
      </c>
      <c r="P164">
        <v>160</v>
      </c>
      <c r="Q164" t="s">
        <v>1471</v>
      </c>
      <c r="R164" t="s">
        <v>1472</v>
      </c>
    </row>
    <row r="165" spans="1:18">
      <c r="A165">
        <v>8201</v>
      </c>
      <c r="B165" t="s">
        <v>255</v>
      </c>
      <c r="C165" t="s">
        <v>256</v>
      </c>
      <c r="D165" t="s">
        <v>783</v>
      </c>
      <c r="E165" t="s">
        <v>724</v>
      </c>
      <c r="H165" t="s">
        <v>578</v>
      </c>
      <c r="P165">
        <v>161</v>
      </c>
      <c r="Q165" t="s">
        <v>1473</v>
      </c>
      <c r="R165" t="s">
        <v>1474</v>
      </c>
    </row>
    <row r="166" spans="1:18">
      <c r="A166">
        <v>202</v>
      </c>
      <c r="B166" t="s">
        <v>257</v>
      </c>
      <c r="C166" t="s">
        <v>13</v>
      </c>
      <c r="D166" t="s">
        <v>14</v>
      </c>
      <c r="E166" t="s">
        <v>14</v>
      </c>
      <c r="P166">
        <v>162</v>
      </c>
      <c r="Q166" t="s">
        <v>1475</v>
      </c>
      <c r="R166" t="s">
        <v>1476</v>
      </c>
    </row>
    <row r="167" spans="1:18">
      <c r="A167">
        <v>44202</v>
      </c>
      <c r="B167" t="s">
        <v>258</v>
      </c>
      <c r="C167" t="s">
        <v>259</v>
      </c>
      <c r="D167" t="s">
        <v>784</v>
      </c>
      <c r="E167" t="s">
        <v>725</v>
      </c>
      <c r="H167" t="s">
        <v>577</v>
      </c>
      <c r="P167">
        <v>163</v>
      </c>
      <c r="Q167" t="s">
        <v>1477</v>
      </c>
      <c r="R167" t="s">
        <v>1478</v>
      </c>
    </row>
    <row r="168" spans="1:18">
      <c r="A168">
        <v>71202</v>
      </c>
      <c r="B168" t="s">
        <v>260</v>
      </c>
      <c r="C168" t="s">
        <v>261</v>
      </c>
      <c r="D168" t="s">
        <v>262</v>
      </c>
      <c r="E168" t="s">
        <v>262</v>
      </c>
      <c r="H168" t="s">
        <v>577</v>
      </c>
      <c r="P168">
        <v>164</v>
      </c>
      <c r="Q168" t="s">
        <v>1479</v>
      </c>
      <c r="R168" t="s">
        <v>1480</v>
      </c>
    </row>
    <row r="169" spans="1:18">
      <c r="A169">
        <v>84202</v>
      </c>
      <c r="B169" t="s">
        <v>263</v>
      </c>
      <c r="C169" t="s">
        <v>264</v>
      </c>
      <c r="D169" t="s">
        <v>265</v>
      </c>
      <c r="E169" t="s">
        <v>265</v>
      </c>
      <c r="H169" t="s">
        <v>577</v>
      </c>
      <c r="P169">
        <v>165</v>
      </c>
      <c r="Q169" t="s">
        <v>1481</v>
      </c>
      <c r="R169" t="s">
        <v>1482</v>
      </c>
    </row>
    <row r="170" spans="1:18">
      <c r="A170">
        <v>3202</v>
      </c>
      <c r="B170" t="s">
        <v>266</v>
      </c>
      <c r="C170" t="s">
        <v>267</v>
      </c>
      <c r="D170" t="s">
        <v>785</v>
      </c>
      <c r="E170" t="s">
        <v>726</v>
      </c>
      <c r="H170" t="s">
        <v>577</v>
      </c>
      <c r="P170">
        <v>166</v>
      </c>
      <c r="Q170" t="s">
        <v>1483</v>
      </c>
      <c r="R170" t="s">
        <v>1484</v>
      </c>
    </row>
    <row r="171" spans="1:18">
      <c r="A171">
        <v>73202</v>
      </c>
      <c r="B171" t="s">
        <v>268</v>
      </c>
      <c r="C171" t="s">
        <v>269</v>
      </c>
      <c r="D171" t="s">
        <v>270</v>
      </c>
      <c r="E171" t="s">
        <v>270</v>
      </c>
      <c r="H171" t="s">
        <v>577</v>
      </c>
      <c r="P171">
        <v>167</v>
      </c>
      <c r="Q171" t="s">
        <v>1485</v>
      </c>
      <c r="R171" t="s">
        <v>1486</v>
      </c>
    </row>
    <row r="172" spans="1:18">
      <c r="A172">
        <v>93202</v>
      </c>
      <c r="B172" t="s">
        <v>271</v>
      </c>
      <c r="C172" t="s">
        <v>272</v>
      </c>
      <c r="D172" t="s">
        <v>273</v>
      </c>
      <c r="E172" t="s">
        <v>273</v>
      </c>
      <c r="H172" t="s">
        <v>577</v>
      </c>
      <c r="P172">
        <v>168</v>
      </c>
      <c r="Q172" t="s">
        <v>1122</v>
      </c>
      <c r="R172" t="s">
        <v>1487</v>
      </c>
    </row>
    <row r="173" spans="1:18">
      <c r="A173">
        <v>6202</v>
      </c>
      <c r="B173" t="s">
        <v>274</v>
      </c>
      <c r="C173" t="s">
        <v>275</v>
      </c>
      <c r="D173" t="s">
        <v>786</v>
      </c>
      <c r="E173" t="s">
        <v>727</v>
      </c>
      <c r="H173" t="s">
        <v>577</v>
      </c>
      <c r="P173">
        <v>169</v>
      </c>
      <c r="Q173" t="s">
        <v>1488</v>
      </c>
      <c r="R173" t="s">
        <v>1489</v>
      </c>
    </row>
    <row r="174" spans="1:18">
      <c r="A174">
        <v>203</v>
      </c>
      <c r="B174" t="s">
        <v>276</v>
      </c>
      <c r="C174" t="s">
        <v>277</v>
      </c>
      <c r="D174" t="s">
        <v>15</v>
      </c>
      <c r="E174" t="s">
        <v>15</v>
      </c>
      <c r="P174">
        <v>170</v>
      </c>
      <c r="Q174" t="s">
        <v>1490</v>
      </c>
      <c r="R174" t="s">
        <v>1491</v>
      </c>
    </row>
    <row r="175" spans="1:18">
      <c r="A175">
        <v>73203</v>
      </c>
      <c r="B175" t="s">
        <v>278</v>
      </c>
      <c r="C175" t="s">
        <v>279</v>
      </c>
      <c r="D175" t="s">
        <v>280</v>
      </c>
      <c r="E175" t="s">
        <v>280</v>
      </c>
      <c r="H175" t="s">
        <v>577</v>
      </c>
      <c r="P175">
        <v>171</v>
      </c>
      <c r="Q175" t="s">
        <v>1492</v>
      </c>
      <c r="R175" t="s">
        <v>1493</v>
      </c>
    </row>
    <row r="176" spans="1:18">
      <c r="A176">
        <v>92203</v>
      </c>
      <c r="B176" t="s">
        <v>281</v>
      </c>
      <c r="C176" t="s">
        <v>282</v>
      </c>
      <c r="D176" t="s">
        <v>283</v>
      </c>
      <c r="E176" t="s">
        <v>283</v>
      </c>
      <c r="H176" t="s">
        <v>577</v>
      </c>
      <c r="P176">
        <v>172</v>
      </c>
      <c r="Q176" t="s">
        <v>1494</v>
      </c>
      <c r="R176" t="s">
        <v>1495</v>
      </c>
    </row>
    <row r="177" spans="1:18">
      <c r="A177">
        <v>3203</v>
      </c>
      <c r="B177" t="s">
        <v>284</v>
      </c>
      <c r="C177" t="s">
        <v>285</v>
      </c>
      <c r="D177" t="s">
        <v>787</v>
      </c>
      <c r="E177" t="s">
        <v>728</v>
      </c>
      <c r="H177" t="s">
        <v>577</v>
      </c>
      <c r="P177">
        <v>173</v>
      </c>
      <c r="Q177" t="s">
        <v>1496</v>
      </c>
      <c r="R177" t="s">
        <v>1497</v>
      </c>
    </row>
    <row r="178" spans="1:18">
      <c r="A178">
        <v>86203</v>
      </c>
      <c r="B178" t="s">
        <v>286</v>
      </c>
      <c r="C178" t="s">
        <v>287</v>
      </c>
      <c r="D178" t="s">
        <v>288</v>
      </c>
      <c r="E178" t="s">
        <v>288</v>
      </c>
      <c r="H178" t="s">
        <v>577</v>
      </c>
      <c r="P178">
        <v>174</v>
      </c>
      <c r="Q178" t="s">
        <v>1498</v>
      </c>
      <c r="R178" t="s">
        <v>1499</v>
      </c>
    </row>
    <row r="179" spans="1:18">
      <c r="A179">
        <v>8203</v>
      </c>
      <c r="B179" t="s">
        <v>289</v>
      </c>
      <c r="C179" t="s">
        <v>290</v>
      </c>
      <c r="D179" t="s">
        <v>788</v>
      </c>
      <c r="E179" t="s">
        <v>729</v>
      </c>
      <c r="H179" t="s">
        <v>577</v>
      </c>
      <c r="P179">
        <v>175</v>
      </c>
      <c r="Q179" t="s">
        <v>1500</v>
      </c>
      <c r="R179" t="s">
        <v>1501</v>
      </c>
    </row>
    <row r="180" spans="1:18">
      <c r="A180">
        <v>206</v>
      </c>
      <c r="B180" t="s">
        <v>291</v>
      </c>
      <c r="C180" t="s">
        <v>16</v>
      </c>
      <c r="D180" t="s">
        <v>17</v>
      </c>
      <c r="E180" t="s">
        <v>17</v>
      </c>
      <c r="F180" t="s">
        <v>760</v>
      </c>
      <c r="P180">
        <v>176</v>
      </c>
      <c r="Q180" t="s">
        <v>1502</v>
      </c>
      <c r="R180" t="s">
        <v>1503</v>
      </c>
    </row>
    <row r="181" spans="1:18">
      <c r="A181">
        <v>2206</v>
      </c>
      <c r="B181" t="s">
        <v>292</v>
      </c>
      <c r="C181" t="s">
        <v>293</v>
      </c>
      <c r="D181" t="s">
        <v>789</v>
      </c>
      <c r="E181" t="s">
        <v>730</v>
      </c>
      <c r="F181" t="s">
        <v>760</v>
      </c>
      <c r="H181" t="s">
        <v>577</v>
      </c>
      <c r="P181">
        <v>177</v>
      </c>
      <c r="Q181" t="s">
        <v>1504</v>
      </c>
      <c r="R181" t="s">
        <v>1505</v>
      </c>
    </row>
    <row r="182" spans="1:18">
      <c r="A182">
        <v>83206</v>
      </c>
      <c r="B182" t="s">
        <v>294</v>
      </c>
      <c r="C182" t="s">
        <v>295</v>
      </c>
      <c r="D182" t="s">
        <v>296</v>
      </c>
      <c r="E182" t="s">
        <v>296</v>
      </c>
      <c r="F182" t="s">
        <v>760</v>
      </c>
      <c r="H182" t="s">
        <v>577</v>
      </c>
      <c r="P182">
        <v>178</v>
      </c>
      <c r="Q182" t="s">
        <v>1506</v>
      </c>
      <c r="R182" t="s">
        <v>1507</v>
      </c>
    </row>
    <row r="183" spans="1:18">
      <c r="A183">
        <v>71206</v>
      </c>
      <c r="B183" t="s">
        <v>297</v>
      </c>
      <c r="C183" t="s">
        <v>298</v>
      </c>
      <c r="D183" t="s">
        <v>299</v>
      </c>
      <c r="E183" t="s">
        <v>299</v>
      </c>
      <c r="F183" t="s">
        <v>760</v>
      </c>
      <c r="H183" t="s">
        <v>577</v>
      </c>
      <c r="P183">
        <v>179</v>
      </c>
      <c r="Q183" t="s">
        <v>1508</v>
      </c>
      <c r="R183" t="s">
        <v>1509</v>
      </c>
    </row>
    <row r="184" spans="1:18">
      <c r="A184">
        <v>207</v>
      </c>
      <c r="B184" t="s">
        <v>300</v>
      </c>
      <c r="C184" t="s">
        <v>18</v>
      </c>
      <c r="D184" t="s">
        <v>19</v>
      </c>
      <c r="E184" t="s">
        <v>19</v>
      </c>
      <c r="F184" t="s">
        <v>760</v>
      </c>
      <c r="P184">
        <v>180</v>
      </c>
      <c r="Q184" t="s">
        <v>1510</v>
      </c>
      <c r="R184" t="s">
        <v>1511</v>
      </c>
    </row>
    <row r="185" spans="1:18">
      <c r="A185">
        <v>83207</v>
      </c>
      <c r="B185" t="s">
        <v>301</v>
      </c>
      <c r="C185" t="s">
        <v>302</v>
      </c>
      <c r="D185" t="s">
        <v>303</v>
      </c>
      <c r="E185" t="s">
        <v>303</v>
      </c>
      <c r="F185" t="s">
        <v>760</v>
      </c>
      <c r="H185" t="s">
        <v>577</v>
      </c>
      <c r="P185">
        <v>181</v>
      </c>
      <c r="Q185" t="s">
        <v>1512</v>
      </c>
      <c r="R185" t="s">
        <v>1513</v>
      </c>
    </row>
    <row r="186" spans="1:18">
      <c r="A186">
        <v>73207</v>
      </c>
      <c r="B186" t="s">
        <v>304</v>
      </c>
      <c r="C186" t="s">
        <v>305</v>
      </c>
      <c r="D186" t="s">
        <v>306</v>
      </c>
      <c r="E186" t="s">
        <v>306</v>
      </c>
      <c r="F186" t="s">
        <v>760</v>
      </c>
      <c r="H186" t="s">
        <v>577</v>
      </c>
      <c r="P186">
        <v>182</v>
      </c>
      <c r="Q186" t="s">
        <v>1514</v>
      </c>
      <c r="R186" t="s">
        <v>1515</v>
      </c>
    </row>
    <row r="187" spans="1:18">
      <c r="A187">
        <v>5207</v>
      </c>
      <c r="B187" t="s">
        <v>307</v>
      </c>
      <c r="C187" t="s">
        <v>308</v>
      </c>
      <c r="D187" t="s">
        <v>790</v>
      </c>
      <c r="E187" t="s">
        <v>731</v>
      </c>
      <c r="F187" t="s">
        <v>760</v>
      </c>
      <c r="H187" t="s">
        <v>577</v>
      </c>
      <c r="P187">
        <v>183</v>
      </c>
      <c r="Q187" t="s">
        <v>1516</v>
      </c>
      <c r="R187" t="s">
        <v>1517</v>
      </c>
    </row>
    <row r="188" spans="1:18">
      <c r="A188">
        <v>208</v>
      </c>
      <c r="B188" t="s">
        <v>309</v>
      </c>
      <c r="C188" t="s">
        <v>20</v>
      </c>
      <c r="D188" t="s">
        <v>17</v>
      </c>
      <c r="E188" t="s">
        <v>17</v>
      </c>
      <c r="F188" t="s">
        <v>761</v>
      </c>
      <c r="P188">
        <v>184</v>
      </c>
      <c r="Q188" t="s">
        <v>1518</v>
      </c>
      <c r="R188" t="s">
        <v>1519</v>
      </c>
    </row>
    <row r="189" spans="1:18">
      <c r="A189">
        <v>71208</v>
      </c>
      <c r="B189" t="s">
        <v>310</v>
      </c>
      <c r="C189" t="s">
        <v>311</v>
      </c>
      <c r="D189" t="s">
        <v>299</v>
      </c>
      <c r="E189" t="s">
        <v>299</v>
      </c>
      <c r="F189" t="s">
        <v>761</v>
      </c>
      <c r="H189" t="s">
        <v>577</v>
      </c>
      <c r="P189">
        <v>185</v>
      </c>
      <c r="Q189" t="s">
        <v>1520</v>
      </c>
      <c r="R189" t="s">
        <v>1521</v>
      </c>
    </row>
    <row r="190" spans="1:18">
      <c r="A190">
        <v>2208</v>
      </c>
      <c r="B190" t="s">
        <v>312</v>
      </c>
      <c r="C190" t="s">
        <v>313</v>
      </c>
      <c r="D190" t="s">
        <v>789</v>
      </c>
      <c r="E190" t="s">
        <v>730</v>
      </c>
      <c r="F190" t="s">
        <v>761</v>
      </c>
      <c r="H190" t="s">
        <v>577</v>
      </c>
      <c r="P190">
        <v>186</v>
      </c>
      <c r="Q190" t="s">
        <v>1522</v>
      </c>
      <c r="R190" t="s">
        <v>1523</v>
      </c>
    </row>
    <row r="191" spans="1:18">
      <c r="A191">
        <v>85208</v>
      </c>
      <c r="B191" t="s">
        <v>314</v>
      </c>
      <c r="C191" t="s">
        <v>315</v>
      </c>
      <c r="D191" t="s">
        <v>296</v>
      </c>
      <c r="E191" t="s">
        <v>296</v>
      </c>
      <c r="F191" t="s">
        <v>761</v>
      </c>
      <c r="H191" t="s">
        <v>577</v>
      </c>
      <c r="P191">
        <v>187</v>
      </c>
      <c r="Q191" t="s">
        <v>1524</v>
      </c>
      <c r="R191" t="s">
        <v>1525</v>
      </c>
    </row>
    <row r="192" spans="1:18">
      <c r="A192">
        <v>209</v>
      </c>
      <c r="B192" t="s">
        <v>316</v>
      </c>
      <c r="C192" t="s">
        <v>21</v>
      </c>
      <c r="D192" t="s">
        <v>19</v>
      </c>
      <c r="E192" t="s">
        <v>19</v>
      </c>
      <c r="F192" t="s">
        <v>761</v>
      </c>
      <c r="P192">
        <v>188</v>
      </c>
      <c r="Q192" t="s">
        <v>1526</v>
      </c>
      <c r="R192" t="s">
        <v>1527</v>
      </c>
    </row>
    <row r="193" spans="1:18">
      <c r="A193">
        <v>73209</v>
      </c>
      <c r="B193" t="s">
        <v>317</v>
      </c>
      <c r="C193" t="s">
        <v>318</v>
      </c>
      <c r="D193" t="s">
        <v>306</v>
      </c>
      <c r="E193" t="s">
        <v>306</v>
      </c>
      <c r="F193" t="s">
        <v>761</v>
      </c>
      <c r="H193" t="s">
        <v>577</v>
      </c>
      <c r="P193">
        <v>189</v>
      </c>
      <c r="Q193" t="s">
        <v>1528</v>
      </c>
      <c r="R193" t="s">
        <v>1529</v>
      </c>
    </row>
    <row r="194" spans="1:18">
      <c r="A194">
        <v>85209</v>
      </c>
      <c r="B194" t="s">
        <v>319</v>
      </c>
      <c r="C194" t="s">
        <v>320</v>
      </c>
      <c r="D194" t="s">
        <v>303</v>
      </c>
      <c r="E194" t="s">
        <v>303</v>
      </c>
      <c r="F194" t="s">
        <v>761</v>
      </c>
      <c r="H194" t="s">
        <v>577</v>
      </c>
      <c r="P194">
        <v>190</v>
      </c>
      <c r="Q194" t="s">
        <v>1530</v>
      </c>
      <c r="R194" t="s">
        <v>1531</v>
      </c>
    </row>
    <row r="195" spans="1:18">
      <c r="A195">
        <v>42209</v>
      </c>
      <c r="B195" t="s">
        <v>321</v>
      </c>
      <c r="C195" t="s">
        <v>322</v>
      </c>
      <c r="D195" t="s">
        <v>791</v>
      </c>
      <c r="E195" t="s">
        <v>732</v>
      </c>
      <c r="F195" t="s">
        <v>761</v>
      </c>
      <c r="H195" t="s">
        <v>577</v>
      </c>
      <c r="P195">
        <v>191</v>
      </c>
      <c r="Q195" t="s">
        <v>1532</v>
      </c>
      <c r="R195" t="s">
        <v>1533</v>
      </c>
    </row>
    <row r="196" spans="1:18">
      <c r="A196">
        <v>210</v>
      </c>
      <c r="B196" t="s">
        <v>323</v>
      </c>
      <c r="C196" t="s">
        <v>22</v>
      </c>
      <c r="D196" t="s">
        <v>23</v>
      </c>
      <c r="E196" t="s">
        <v>23</v>
      </c>
      <c r="F196" t="s">
        <v>760</v>
      </c>
      <c r="P196">
        <v>192</v>
      </c>
      <c r="Q196" t="s">
        <v>1534</v>
      </c>
      <c r="R196" t="s">
        <v>1535</v>
      </c>
    </row>
    <row r="197" spans="1:18">
      <c r="A197">
        <v>2210</v>
      </c>
      <c r="B197" t="s">
        <v>324</v>
      </c>
      <c r="C197" t="s">
        <v>325</v>
      </c>
      <c r="D197" t="s">
        <v>792</v>
      </c>
      <c r="E197" t="s">
        <v>733</v>
      </c>
      <c r="F197" t="s">
        <v>760</v>
      </c>
      <c r="H197" t="s">
        <v>577</v>
      </c>
      <c r="P197">
        <v>193</v>
      </c>
      <c r="Q197" t="s">
        <v>1536</v>
      </c>
      <c r="R197" t="s">
        <v>1537</v>
      </c>
    </row>
    <row r="198" spans="1:18">
      <c r="A198">
        <v>73210</v>
      </c>
      <c r="B198" t="s">
        <v>326</v>
      </c>
      <c r="C198" t="s">
        <v>327</v>
      </c>
      <c r="D198" t="s">
        <v>328</v>
      </c>
      <c r="E198" t="s">
        <v>328</v>
      </c>
      <c r="F198" t="s">
        <v>760</v>
      </c>
      <c r="H198" t="s">
        <v>577</v>
      </c>
      <c r="P198">
        <v>194</v>
      </c>
      <c r="Q198" t="s">
        <v>1538</v>
      </c>
      <c r="R198" t="s">
        <v>1539</v>
      </c>
    </row>
    <row r="199" spans="1:18">
      <c r="A199">
        <v>82210</v>
      </c>
      <c r="B199" t="s">
        <v>329</v>
      </c>
      <c r="C199" t="s">
        <v>330</v>
      </c>
      <c r="D199" t="s">
        <v>331</v>
      </c>
      <c r="E199" t="s">
        <v>331</v>
      </c>
      <c r="F199" t="s">
        <v>760</v>
      </c>
      <c r="H199" t="s">
        <v>577</v>
      </c>
      <c r="P199">
        <v>195</v>
      </c>
      <c r="Q199" t="s">
        <v>1540</v>
      </c>
      <c r="R199" t="s">
        <v>1541</v>
      </c>
    </row>
    <row r="200" spans="1:18">
      <c r="A200">
        <v>71210</v>
      </c>
      <c r="B200" t="s">
        <v>332</v>
      </c>
      <c r="C200" t="s">
        <v>333</v>
      </c>
      <c r="D200" t="s">
        <v>334</v>
      </c>
      <c r="E200" t="s">
        <v>334</v>
      </c>
      <c r="F200" t="s">
        <v>760</v>
      </c>
      <c r="H200" t="s">
        <v>577</v>
      </c>
      <c r="P200">
        <v>196</v>
      </c>
      <c r="Q200" t="s">
        <v>1542</v>
      </c>
      <c r="R200" t="s">
        <v>1543</v>
      </c>
    </row>
    <row r="201" spans="1:18">
      <c r="A201">
        <v>5210</v>
      </c>
      <c r="B201" t="s">
        <v>335</v>
      </c>
      <c r="C201" t="s">
        <v>336</v>
      </c>
      <c r="D201" t="s">
        <v>793</v>
      </c>
      <c r="E201" t="s">
        <v>734</v>
      </c>
      <c r="F201" t="s">
        <v>760</v>
      </c>
      <c r="H201" t="s">
        <v>577</v>
      </c>
      <c r="P201">
        <v>197</v>
      </c>
      <c r="Q201" t="s">
        <v>1544</v>
      </c>
      <c r="R201" t="s">
        <v>1545</v>
      </c>
    </row>
    <row r="202" spans="1:18">
      <c r="A202">
        <v>34210</v>
      </c>
      <c r="B202" t="s">
        <v>337</v>
      </c>
      <c r="C202" t="s">
        <v>338</v>
      </c>
      <c r="D202" t="s">
        <v>794</v>
      </c>
      <c r="E202" t="s">
        <v>735</v>
      </c>
      <c r="F202" t="s">
        <v>760</v>
      </c>
      <c r="H202" t="s">
        <v>577</v>
      </c>
      <c r="P202">
        <v>198</v>
      </c>
      <c r="Q202" t="s">
        <v>1546</v>
      </c>
      <c r="R202" t="s">
        <v>1547</v>
      </c>
    </row>
    <row r="203" spans="1:18">
      <c r="A203">
        <v>92210</v>
      </c>
      <c r="B203" t="s">
        <v>339</v>
      </c>
      <c r="C203" t="s">
        <v>340</v>
      </c>
      <c r="D203" t="s">
        <v>341</v>
      </c>
      <c r="E203" t="s">
        <v>341</v>
      </c>
      <c r="F203" t="s">
        <v>760</v>
      </c>
      <c r="H203" t="s">
        <v>577</v>
      </c>
      <c r="P203">
        <v>199</v>
      </c>
      <c r="Q203" t="s">
        <v>1548</v>
      </c>
      <c r="R203" t="s">
        <v>1549</v>
      </c>
    </row>
    <row r="204" spans="1:18">
      <c r="A204">
        <v>8210</v>
      </c>
      <c r="B204" t="s">
        <v>342</v>
      </c>
      <c r="C204" t="s">
        <v>343</v>
      </c>
      <c r="D204" t="s">
        <v>795</v>
      </c>
      <c r="E204" t="s">
        <v>736</v>
      </c>
      <c r="F204" t="s">
        <v>760</v>
      </c>
      <c r="H204" t="s">
        <v>577</v>
      </c>
      <c r="P204">
        <v>200</v>
      </c>
      <c r="Q204" t="s">
        <v>1550</v>
      </c>
      <c r="R204" t="s">
        <v>1551</v>
      </c>
    </row>
    <row r="205" spans="1:18">
      <c r="A205">
        <v>211</v>
      </c>
      <c r="B205" t="s">
        <v>344</v>
      </c>
      <c r="C205" t="s">
        <v>345</v>
      </c>
      <c r="D205" t="s">
        <v>346</v>
      </c>
      <c r="E205" t="s">
        <v>346</v>
      </c>
      <c r="P205">
        <v>201</v>
      </c>
      <c r="Q205" t="s">
        <v>1552</v>
      </c>
      <c r="R205" t="s">
        <v>1553</v>
      </c>
    </row>
    <row r="206" spans="1:18">
      <c r="A206">
        <v>2211</v>
      </c>
      <c r="B206" t="s">
        <v>347</v>
      </c>
      <c r="C206" t="s">
        <v>348</v>
      </c>
      <c r="D206" t="s">
        <v>796</v>
      </c>
      <c r="E206" t="s">
        <v>737</v>
      </c>
      <c r="H206" t="s">
        <v>577</v>
      </c>
      <c r="P206">
        <v>202</v>
      </c>
      <c r="Q206" t="s">
        <v>1554</v>
      </c>
      <c r="R206" t="s">
        <v>1555</v>
      </c>
    </row>
    <row r="207" spans="1:18">
      <c r="A207">
        <v>73211</v>
      </c>
      <c r="B207" t="s">
        <v>349</v>
      </c>
      <c r="C207" t="s">
        <v>350</v>
      </c>
      <c r="D207" t="s">
        <v>351</v>
      </c>
      <c r="E207" t="s">
        <v>351</v>
      </c>
      <c r="H207" t="s">
        <v>577</v>
      </c>
      <c r="P207">
        <v>203</v>
      </c>
      <c r="Q207" t="s">
        <v>1556</v>
      </c>
      <c r="R207" t="s">
        <v>1557</v>
      </c>
    </row>
    <row r="208" spans="1:18">
      <c r="A208">
        <v>85211</v>
      </c>
      <c r="B208" t="s">
        <v>352</v>
      </c>
      <c r="C208" t="s">
        <v>353</v>
      </c>
      <c r="D208" t="s">
        <v>354</v>
      </c>
      <c r="E208" t="s">
        <v>354</v>
      </c>
      <c r="H208" t="s">
        <v>577</v>
      </c>
      <c r="P208">
        <v>204</v>
      </c>
      <c r="Q208" t="s">
        <v>1558</v>
      </c>
      <c r="R208" t="s">
        <v>1559</v>
      </c>
    </row>
    <row r="209" spans="1:18">
      <c r="A209">
        <v>212</v>
      </c>
      <c r="B209" t="s">
        <v>355</v>
      </c>
      <c r="C209" t="s">
        <v>356</v>
      </c>
      <c r="D209" t="s">
        <v>346</v>
      </c>
      <c r="E209" t="s">
        <v>346</v>
      </c>
      <c r="H209" t="s">
        <v>577</v>
      </c>
      <c r="P209">
        <v>205</v>
      </c>
      <c r="Q209" t="s">
        <v>1560</v>
      </c>
      <c r="R209" t="s">
        <v>1561</v>
      </c>
    </row>
    <row r="210" spans="1:18">
      <c r="A210">
        <v>73212</v>
      </c>
      <c r="B210" t="s">
        <v>349</v>
      </c>
      <c r="C210" t="s">
        <v>357</v>
      </c>
      <c r="D210" t="s">
        <v>351</v>
      </c>
      <c r="E210" t="s">
        <v>351</v>
      </c>
      <c r="H210" t="s">
        <v>577</v>
      </c>
      <c r="P210">
        <v>206</v>
      </c>
      <c r="Q210" t="s">
        <v>1562</v>
      </c>
      <c r="R210" t="s">
        <v>1563</v>
      </c>
    </row>
    <row r="211" spans="1:18">
      <c r="A211">
        <v>85212</v>
      </c>
      <c r="B211" t="s">
        <v>352</v>
      </c>
      <c r="C211" t="s">
        <v>358</v>
      </c>
      <c r="D211" t="s">
        <v>354</v>
      </c>
      <c r="E211" t="s">
        <v>354</v>
      </c>
      <c r="H211" t="s">
        <v>577</v>
      </c>
      <c r="P211">
        <v>207</v>
      </c>
      <c r="Q211" t="s">
        <v>1564</v>
      </c>
      <c r="R211" t="s">
        <v>1565</v>
      </c>
    </row>
    <row r="212" spans="1:18">
      <c r="A212">
        <v>2212</v>
      </c>
      <c r="B212" t="s">
        <v>347</v>
      </c>
      <c r="C212" t="s">
        <v>359</v>
      </c>
      <c r="D212" t="s">
        <v>796</v>
      </c>
      <c r="E212" t="s">
        <v>737</v>
      </c>
      <c r="H212" t="s">
        <v>577</v>
      </c>
      <c r="P212">
        <v>208</v>
      </c>
      <c r="Q212" t="s">
        <v>1566</v>
      </c>
      <c r="R212" t="s">
        <v>1567</v>
      </c>
    </row>
    <row r="213" spans="1:18">
      <c r="A213">
        <v>213</v>
      </c>
      <c r="B213" t="s">
        <v>360</v>
      </c>
      <c r="C213" t="s">
        <v>24</v>
      </c>
      <c r="D213" t="s">
        <v>25</v>
      </c>
      <c r="E213" t="s">
        <v>25</v>
      </c>
      <c r="F213" t="s">
        <v>1762</v>
      </c>
      <c r="P213">
        <v>209</v>
      </c>
      <c r="Q213" t="s">
        <v>1568</v>
      </c>
      <c r="R213" t="s">
        <v>1569</v>
      </c>
    </row>
    <row r="214" spans="1:18">
      <c r="A214">
        <v>43213</v>
      </c>
      <c r="B214" t="s">
        <v>1763</v>
      </c>
      <c r="C214" t="s">
        <v>361</v>
      </c>
      <c r="D214" t="s">
        <v>797</v>
      </c>
      <c r="E214" t="s">
        <v>1764</v>
      </c>
      <c r="F214" t="s">
        <v>1762</v>
      </c>
      <c r="H214" t="s">
        <v>577</v>
      </c>
      <c r="P214">
        <v>210</v>
      </c>
      <c r="Q214" t="s">
        <v>1570</v>
      </c>
      <c r="R214" t="s">
        <v>1571</v>
      </c>
    </row>
    <row r="215" spans="1:18">
      <c r="A215">
        <v>84213</v>
      </c>
      <c r="B215" t="s">
        <v>362</v>
      </c>
      <c r="C215" t="s">
        <v>363</v>
      </c>
      <c r="D215" t="s">
        <v>364</v>
      </c>
      <c r="E215" t="s">
        <v>364</v>
      </c>
      <c r="F215" t="s">
        <v>1762</v>
      </c>
      <c r="H215" t="s">
        <v>577</v>
      </c>
      <c r="P215">
        <v>211</v>
      </c>
      <c r="Q215" t="s">
        <v>1572</v>
      </c>
      <c r="R215" t="s">
        <v>1573</v>
      </c>
    </row>
    <row r="216" spans="1:18">
      <c r="A216">
        <v>71213</v>
      </c>
      <c r="B216" t="s">
        <v>365</v>
      </c>
      <c r="C216" t="s">
        <v>366</v>
      </c>
      <c r="D216" t="s">
        <v>367</v>
      </c>
      <c r="E216" t="s">
        <v>367</v>
      </c>
      <c r="F216" t="s">
        <v>1762</v>
      </c>
      <c r="H216" t="s">
        <v>577</v>
      </c>
      <c r="P216">
        <v>212</v>
      </c>
      <c r="Q216" t="s">
        <v>1574</v>
      </c>
      <c r="R216" t="s">
        <v>1575</v>
      </c>
    </row>
    <row r="217" spans="1:18">
      <c r="A217">
        <v>5213</v>
      </c>
      <c r="B217" t="s">
        <v>368</v>
      </c>
      <c r="C217" t="s">
        <v>370</v>
      </c>
      <c r="D217" t="s">
        <v>798</v>
      </c>
      <c r="E217" t="s">
        <v>738</v>
      </c>
      <c r="F217" t="s">
        <v>1762</v>
      </c>
      <c r="H217" t="s">
        <v>577</v>
      </c>
      <c r="P217">
        <v>213</v>
      </c>
      <c r="Q217" t="s">
        <v>1576</v>
      </c>
      <c r="R217" t="s">
        <v>1577</v>
      </c>
    </row>
    <row r="218" spans="1:18">
      <c r="A218">
        <v>214</v>
      </c>
      <c r="B218" t="s">
        <v>371</v>
      </c>
      <c r="C218" t="s">
        <v>20</v>
      </c>
      <c r="D218" t="s">
        <v>25</v>
      </c>
      <c r="E218" t="s">
        <v>25</v>
      </c>
      <c r="F218" t="s">
        <v>1765</v>
      </c>
      <c r="P218">
        <v>214</v>
      </c>
      <c r="Q218" t="s">
        <v>1578</v>
      </c>
      <c r="R218" t="s">
        <v>1579</v>
      </c>
    </row>
    <row r="219" spans="1:18">
      <c r="A219">
        <v>42214</v>
      </c>
      <c r="B219" t="s">
        <v>372</v>
      </c>
      <c r="C219" t="s">
        <v>322</v>
      </c>
      <c r="D219" t="s">
        <v>799</v>
      </c>
      <c r="E219" t="s">
        <v>739</v>
      </c>
      <c r="F219" t="s">
        <v>1765</v>
      </c>
      <c r="H219" t="s">
        <v>577</v>
      </c>
      <c r="P219">
        <v>215</v>
      </c>
      <c r="Q219" t="s">
        <v>1580</v>
      </c>
      <c r="R219" t="s">
        <v>1581</v>
      </c>
    </row>
    <row r="220" spans="1:18">
      <c r="A220">
        <v>71214</v>
      </c>
      <c r="B220" t="s">
        <v>373</v>
      </c>
      <c r="C220" t="s">
        <v>311</v>
      </c>
      <c r="D220" t="s">
        <v>367</v>
      </c>
      <c r="E220" t="s">
        <v>367</v>
      </c>
      <c r="F220" t="s">
        <v>1765</v>
      </c>
      <c r="H220" t="s">
        <v>577</v>
      </c>
      <c r="P220">
        <v>216</v>
      </c>
      <c r="Q220" t="s">
        <v>1582</v>
      </c>
      <c r="R220" t="s">
        <v>1583</v>
      </c>
    </row>
    <row r="221" spans="1:18">
      <c r="A221">
        <v>85214</v>
      </c>
      <c r="B221" t="s">
        <v>374</v>
      </c>
      <c r="C221" t="s">
        <v>315</v>
      </c>
      <c r="D221" t="s">
        <v>364</v>
      </c>
      <c r="E221" t="s">
        <v>364</v>
      </c>
      <c r="F221" t="s">
        <v>1765</v>
      </c>
      <c r="H221" t="s">
        <v>577</v>
      </c>
      <c r="P221">
        <v>217</v>
      </c>
      <c r="Q221" t="s">
        <v>1584</v>
      </c>
      <c r="R221" t="s">
        <v>1585</v>
      </c>
    </row>
    <row r="222" spans="1:18">
      <c r="A222">
        <v>3214</v>
      </c>
      <c r="B222" t="s">
        <v>375</v>
      </c>
      <c r="C222" t="s">
        <v>376</v>
      </c>
      <c r="D222" t="s">
        <v>800</v>
      </c>
      <c r="E222" t="s">
        <v>740</v>
      </c>
      <c r="F222" t="s">
        <v>1765</v>
      </c>
      <c r="H222" t="s">
        <v>577</v>
      </c>
      <c r="P222">
        <v>218</v>
      </c>
      <c r="Q222" t="s">
        <v>1586</v>
      </c>
      <c r="R222" t="s">
        <v>1587</v>
      </c>
    </row>
    <row r="223" spans="1:18">
      <c r="A223">
        <v>215</v>
      </c>
      <c r="B223" t="s">
        <v>1766</v>
      </c>
      <c r="C223" t="s">
        <v>1767</v>
      </c>
      <c r="D223" t="s">
        <v>1131</v>
      </c>
      <c r="E223" t="s">
        <v>1131</v>
      </c>
      <c r="F223" t="s">
        <v>1768</v>
      </c>
      <c r="P223">
        <v>219</v>
      </c>
      <c r="Q223" t="s">
        <v>1588</v>
      </c>
      <c r="R223" t="s">
        <v>1589</v>
      </c>
    </row>
    <row r="224" spans="1:18">
      <c r="A224">
        <v>429215</v>
      </c>
      <c r="B224" t="s">
        <v>1769</v>
      </c>
      <c r="C224" t="s">
        <v>1770</v>
      </c>
      <c r="D224" t="s">
        <v>1771</v>
      </c>
      <c r="E224" t="s">
        <v>1772</v>
      </c>
      <c r="F224" t="s">
        <v>1768</v>
      </c>
      <c r="H224" t="s">
        <v>577</v>
      </c>
    </row>
    <row r="225" spans="1:8">
      <c r="A225">
        <v>598215</v>
      </c>
      <c r="B225" t="s">
        <v>1132</v>
      </c>
      <c r="C225" t="s">
        <v>1773</v>
      </c>
      <c r="D225" t="s">
        <v>1133</v>
      </c>
      <c r="E225" t="s">
        <v>1133</v>
      </c>
      <c r="F225" t="s">
        <v>1768</v>
      </c>
      <c r="H225" t="s">
        <v>577</v>
      </c>
    </row>
    <row r="226" spans="1:8">
      <c r="A226">
        <v>220</v>
      </c>
      <c r="B226" t="s">
        <v>1774</v>
      </c>
      <c r="C226" t="s">
        <v>1775</v>
      </c>
      <c r="D226" t="s">
        <v>1134</v>
      </c>
      <c r="E226" t="s">
        <v>1134</v>
      </c>
      <c r="F226" t="s">
        <v>1768</v>
      </c>
    </row>
    <row r="227" spans="1:8">
      <c r="A227">
        <v>73220</v>
      </c>
      <c r="B227" t="s">
        <v>1135</v>
      </c>
      <c r="C227" t="s">
        <v>1776</v>
      </c>
      <c r="D227" t="s">
        <v>1136</v>
      </c>
      <c r="E227" t="s">
        <v>1136</v>
      </c>
      <c r="F227" t="s">
        <v>1768</v>
      </c>
      <c r="H227" t="s">
        <v>577</v>
      </c>
    </row>
    <row r="228" spans="1:8">
      <c r="A228">
        <v>494220</v>
      </c>
      <c r="B228" t="s">
        <v>1137</v>
      </c>
      <c r="C228" t="s">
        <v>1777</v>
      </c>
      <c r="D228" t="s">
        <v>1138</v>
      </c>
      <c r="E228" t="s">
        <v>1138</v>
      </c>
      <c r="F228" t="s">
        <v>1768</v>
      </c>
      <c r="H228" t="s">
        <v>577</v>
      </c>
    </row>
    <row r="229" spans="1:8">
      <c r="A229">
        <v>221</v>
      </c>
      <c r="B229" t="s">
        <v>377</v>
      </c>
      <c r="C229" t="s">
        <v>378</v>
      </c>
      <c r="D229" t="s">
        <v>12</v>
      </c>
      <c r="E229" t="s">
        <v>12</v>
      </c>
      <c r="F229" t="s">
        <v>1765</v>
      </c>
    </row>
    <row r="230" spans="1:8">
      <c r="A230">
        <v>2221</v>
      </c>
      <c r="B230" t="s">
        <v>379</v>
      </c>
      <c r="C230" t="s">
        <v>380</v>
      </c>
      <c r="D230" t="s">
        <v>780</v>
      </c>
      <c r="E230" t="s">
        <v>721</v>
      </c>
      <c r="F230" t="s">
        <v>1765</v>
      </c>
      <c r="H230" t="s">
        <v>577</v>
      </c>
    </row>
    <row r="231" spans="1:8">
      <c r="A231">
        <v>88221</v>
      </c>
      <c r="B231" t="s">
        <v>381</v>
      </c>
      <c r="C231" t="s">
        <v>382</v>
      </c>
      <c r="D231" t="s">
        <v>248</v>
      </c>
      <c r="E231" t="s">
        <v>248</v>
      </c>
      <c r="F231" t="s">
        <v>1765</v>
      </c>
      <c r="H231" t="s">
        <v>577</v>
      </c>
    </row>
    <row r="232" spans="1:8">
      <c r="A232">
        <v>72221</v>
      </c>
      <c r="B232" t="s">
        <v>383</v>
      </c>
      <c r="C232" t="s">
        <v>384</v>
      </c>
      <c r="D232" t="s">
        <v>251</v>
      </c>
      <c r="E232" t="s">
        <v>251</v>
      </c>
      <c r="F232" t="s">
        <v>1765</v>
      </c>
      <c r="H232" t="s">
        <v>577</v>
      </c>
    </row>
    <row r="233" spans="1:8">
      <c r="A233">
        <v>93221</v>
      </c>
      <c r="B233" t="s">
        <v>385</v>
      </c>
      <c r="C233" t="s">
        <v>386</v>
      </c>
      <c r="D233" t="s">
        <v>254</v>
      </c>
      <c r="E233" t="s">
        <v>254</v>
      </c>
      <c r="F233" t="s">
        <v>1765</v>
      </c>
      <c r="H233" t="s">
        <v>577</v>
      </c>
    </row>
    <row r="234" spans="1:8">
      <c r="A234">
        <v>5221</v>
      </c>
      <c r="B234" t="s">
        <v>387</v>
      </c>
      <c r="C234" t="s">
        <v>388</v>
      </c>
      <c r="D234" t="s">
        <v>781</v>
      </c>
      <c r="E234" t="s">
        <v>722</v>
      </c>
      <c r="F234" t="s">
        <v>1765</v>
      </c>
      <c r="H234" t="s">
        <v>577</v>
      </c>
    </row>
    <row r="235" spans="1:8">
      <c r="A235">
        <v>44221</v>
      </c>
      <c r="B235" t="s">
        <v>389</v>
      </c>
      <c r="C235" t="s">
        <v>390</v>
      </c>
      <c r="D235" t="s">
        <v>801</v>
      </c>
      <c r="E235" t="s">
        <v>741</v>
      </c>
      <c r="F235" t="s">
        <v>1765</v>
      </c>
      <c r="H235" t="s">
        <v>577</v>
      </c>
    </row>
    <row r="236" spans="1:8">
      <c r="A236">
        <v>73221</v>
      </c>
      <c r="B236" t="s">
        <v>391</v>
      </c>
      <c r="C236" t="s">
        <v>392</v>
      </c>
      <c r="D236" t="s">
        <v>235</v>
      </c>
      <c r="E236" t="s">
        <v>235</v>
      </c>
      <c r="F236" t="s">
        <v>1765</v>
      </c>
      <c r="H236" t="s">
        <v>577</v>
      </c>
    </row>
    <row r="237" spans="1:8">
      <c r="A237">
        <v>84221</v>
      </c>
      <c r="B237" t="s">
        <v>393</v>
      </c>
      <c r="C237" t="s">
        <v>394</v>
      </c>
      <c r="D237" t="s">
        <v>238</v>
      </c>
      <c r="E237" t="s">
        <v>238</v>
      </c>
      <c r="F237" t="s">
        <v>1765</v>
      </c>
      <c r="H237" t="s">
        <v>577</v>
      </c>
    </row>
    <row r="238" spans="1:8">
      <c r="A238">
        <v>71221</v>
      </c>
      <c r="B238" t="s">
        <v>395</v>
      </c>
      <c r="C238" t="s">
        <v>396</v>
      </c>
      <c r="D238" t="s">
        <v>241</v>
      </c>
      <c r="E238" t="s">
        <v>241</v>
      </c>
      <c r="F238" t="s">
        <v>1765</v>
      </c>
      <c r="H238" t="s">
        <v>577</v>
      </c>
    </row>
    <row r="239" spans="1:8">
      <c r="A239">
        <v>8221</v>
      </c>
      <c r="B239" t="s">
        <v>397</v>
      </c>
      <c r="C239" t="s">
        <v>398</v>
      </c>
      <c r="D239" t="s">
        <v>783</v>
      </c>
      <c r="E239" t="s">
        <v>724</v>
      </c>
      <c r="F239" t="s">
        <v>1765</v>
      </c>
      <c r="H239" t="s">
        <v>577</v>
      </c>
    </row>
    <row r="240" spans="1:8">
      <c r="A240">
        <v>420</v>
      </c>
      <c r="B240" t="s">
        <v>126</v>
      </c>
      <c r="C240" t="s">
        <v>126</v>
      </c>
      <c r="D240" t="s">
        <v>126</v>
      </c>
      <c r="E240" t="s">
        <v>126</v>
      </c>
    </row>
    <row r="241" spans="1:8">
      <c r="A241">
        <v>421</v>
      </c>
      <c r="B241" t="s">
        <v>1778</v>
      </c>
      <c r="C241" t="s">
        <v>1624</v>
      </c>
      <c r="D241" t="s">
        <v>1778</v>
      </c>
      <c r="E241" t="s">
        <v>1779</v>
      </c>
    </row>
    <row r="242" spans="1:8">
      <c r="A242">
        <v>422</v>
      </c>
      <c r="B242" t="s">
        <v>126</v>
      </c>
      <c r="C242" t="s">
        <v>126</v>
      </c>
      <c r="D242" t="s">
        <v>126</v>
      </c>
      <c r="E242" t="s">
        <v>126</v>
      </c>
    </row>
    <row r="243" spans="1:8">
      <c r="A243">
        <v>423</v>
      </c>
      <c r="B243" t="s">
        <v>126</v>
      </c>
      <c r="C243" t="s">
        <v>126</v>
      </c>
      <c r="D243" t="s">
        <v>126</v>
      </c>
      <c r="E243" t="s">
        <v>126</v>
      </c>
    </row>
    <row r="244" spans="1:8">
      <c r="A244">
        <v>424</v>
      </c>
      <c r="B244" t="s">
        <v>126</v>
      </c>
      <c r="C244" t="s">
        <v>126</v>
      </c>
      <c r="D244" t="s">
        <v>126</v>
      </c>
      <c r="E244" t="s">
        <v>126</v>
      </c>
    </row>
    <row r="245" spans="1:8">
      <c r="A245">
        <v>425</v>
      </c>
      <c r="B245" t="s">
        <v>126</v>
      </c>
      <c r="C245" t="s">
        <v>126</v>
      </c>
      <c r="D245" t="s">
        <v>126</v>
      </c>
      <c r="E245" t="s">
        <v>126</v>
      </c>
    </row>
    <row r="246" spans="1:8">
      <c r="A246">
        <v>426</v>
      </c>
      <c r="B246" t="s">
        <v>126</v>
      </c>
      <c r="C246" t="s">
        <v>126</v>
      </c>
      <c r="D246" t="s">
        <v>126</v>
      </c>
      <c r="E246" t="s">
        <v>126</v>
      </c>
    </row>
    <row r="247" spans="1:8">
      <c r="A247">
        <v>427</v>
      </c>
      <c r="B247" t="s">
        <v>126</v>
      </c>
      <c r="C247" t="s">
        <v>126</v>
      </c>
      <c r="D247" t="s">
        <v>126</v>
      </c>
      <c r="E247" t="s">
        <v>126</v>
      </c>
    </row>
    <row r="248" spans="1:8">
      <c r="A248">
        <v>428</v>
      </c>
      <c r="B248" t="s">
        <v>1780</v>
      </c>
      <c r="C248" t="s">
        <v>126</v>
      </c>
      <c r="D248" t="s">
        <v>1780</v>
      </c>
      <c r="E248" t="s">
        <v>1781</v>
      </c>
      <c r="F248" t="s">
        <v>1782</v>
      </c>
    </row>
    <row r="249" spans="1:8">
      <c r="A249">
        <v>429</v>
      </c>
      <c r="B249" t="s">
        <v>1783</v>
      </c>
      <c r="C249" t="s">
        <v>126</v>
      </c>
      <c r="D249" t="s">
        <v>1783</v>
      </c>
      <c r="E249" t="s">
        <v>1784</v>
      </c>
      <c r="F249" t="s">
        <v>1782</v>
      </c>
    </row>
    <row r="250" spans="1:8">
      <c r="A250">
        <v>430</v>
      </c>
      <c r="B250" t="s">
        <v>126</v>
      </c>
      <c r="C250" t="s">
        <v>126</v>
      </c>
      <c r="D250" t="s">
        <v>126</v>
      </c>
      <c r="E250" t="s">
        <v>126</v>
      </c>
    </row>
    <row r="251" spans="1:8">
      <c r="A251">
        <v>471</v>
      </c>
      <c r="B251" t="s">
        <v>126</v>
      </c>
      <c r="C251" t="s">
        <v>126</v>
      </c>
      <c r="D251" t="s">
        <v>126</v>
      </c>
      <c r="E251" t="s">
        <v>126</v>
      </c>
    </row>
    <row r="252" spans="1:8">
      <c r="A252">
        <v>472</v>
      </c>
      <c r="B252" t="s">
        <v>126</v>
      </c>
      <c r="C252" t="s">
        <v>126</v>
      </c>
      <c r="D252" t="s">
        <v>126</v>
      </c>
      <c r="E252" t="s">
        <v>126</v>
      </c>
    </row>
    <row r="253" spans="1:8">
      <c r="A253">
        <v>473</v>
      </c>
      <c r="B253" t="s">
        <v>1785</v>
      </c>
      <c r="C253" t="s">
        <v>1786</v>
      </c>
      <c r="D253" t="s">
        <v>1785</v>
      </c>
      <c r="E253" t="s">
        <v>1785</v>
      </c>
      <c r="H253" s="262" t="s">
        <v>1880</v>
      </c>
    </row>
    <row r="254" spans="1:8">
      <c r="A254">
        <v>474</v>
      </c>
      <c r="B254" t="s">
        <v>1750</v>
      </c>
      <c r="C254" t="s">
        <v>1787</v>
      </c>
      <c r="D254" t="s">
        <v>1750</v>
      </c>
      <c r="E254" t="s">
        <v>1750</v>
      </c>
      <c r="H254" s="262" t="s">
        <v>1880</v>
      </c>
    </row>
    <row r="255" spans="1:8">
      <c r="A255">
        <v>475</v>
      </c>
      <c r="B255" t="s">
        <v>126</v>
      </c>
      <c r="C255" t="s">
        <v>126</v>
      </c>
      <c r="D255" t="s">
        <v>126</v>
      </c>
      <c r="E255" t="s">
        <v>126</v>
      </c>
      <c r="H255" s="262" t="s">
        <v>1880</v>
      </c>
    </row>
    <row r="256" spans="1:8">
      <c r="A256">
        <v>476</v>
      </c>
      <c r="B256" t="s">
        <v>1959</v>
      </c>
      <c r="C256" t="s">
        <v>1960</v>
      </c>
      <c r="D256" t="s">
        <v>1959</v>
      </c>
      <c r="E256" t="s">
        <v>1959</v>
      </c>
      <c r="H256" s="262" t="s">
        <v>1880</v>
      </c>
    </row>
    <row r="257" spans="1:8">
      <c r="A257">
        <v>477</v>
      </c>
      <c r="B257" t="s">
        <v>126</v>
      </c>
      <c r="C257" t="s">
        <v>126</v>
      </c>
      <c r="D257" t="s">
        <v>126</v>
      </c>
      <c r="E257" t="s">
        <v>126</v>
      </c>
      <c r="H257" s="262" t="s">
        <v>1880</v>
      </c>
    </row>
    <row r="258" spans="1:8">
      <c r="A258">
        <v>478</v>
      </c>
      <c r="B258" t="s">
        <v>1752</v>
      </c>
      <c r="C258" t="s">
        <v>1788</v>
      </c>
      <c r="D258" t="s">
        <v>1752</v>
      </c>
      <c r="E258" t="s">
        <v>1752</v>
      </c>
      <c r="H258" s="262" t="s">
        <v>1880</v>
      </c>
    </row>
    <row r="259" spans="1:8">
      <c r="A259">
        <v>479</v>
      </c>
      <c r="B259" t="s">
        <v>1789</v>
      </c>
      <c r="C259" t="s">
        <v>1790</v>
      </c>
      <c r="D259" t="s">
        <v>1789</v>
      </c>
      <c r="E259" t="s">
        <v>1789</v>
      </c>
      <c r="H259" s="262" t="s">
        <v>1880</v>
      </c>
    </row>
    <row r="260" spans="1:8">
      <c r="A260">
        <v>480</v>
      </c>
      <c r="B260" t="s">
        <v>126</v>
      </c>
      <c r="C260" t="s">
        <v>126</v>
      </c>
      <c r="D260" t="s">
        <v>126</v>
      </c>
      <c r="E260" t="s">
        <v>126</v>
      </c>
    </row>
    <row r="261" spans="1:8">
      <c r="A261">
        <v>481</v>
      </c>
      <c r="B261" t="s">
        <v>126</v>
      </c>
      <c r="C261" t="s">
        <v>126</v>
      </c>
      <c r="D261" t="s">
        <v>126</v>
      </c>
      <c r="E261" t="s">
        <v>126</v>
      </c>
    </row>
    <row r="262" spans="1:8">
      <c r="A262">
        <v>482</v>
      </c>
      <c r="B262" t="s">
        <v>126</v>
      </c>
      <c r="C262" t="s">
        <v>126</v>
      </c>
      <c r="D262" t="s">
        <v>126</v>
      </c>
      <c r="E262" t="s">
        <v>126</v>
      </c>
    </row>
    <row r="263" spans="1:8">
      <c r="A263">
        <v>483</v>
      </c>
      <c r="B263" t="s">
        <v>126</v>
      </c>
      <c r="C263" t="s">
        <v>126</v>
      </c>
      <c r="D263" t="s">
        <v>126</v>
      </c>
      <c r="E263" t="s">
        <v>126</v>
      </c>
      <c r="H263" s="262" t="s">
        <v>1880</v>
      </c>
    </row>
    <row r="264" spans="1:8">
      <c r="A264">
        <v>484</v>
      </c>
      <c r="B264" t="s">
        <v>126</v>
      </c>
      <c r="C264" t="s">
        <v>126</v>
      </c>
      <c r="D264" t="s">
        <v>126</v>
      </c>
      <c r="E264" t="s">
        <v>126</v>
      </c>
    </row>
    <row r="265" spans="1:8">
      <c r="A265">
        <v>485</v>
      </c>
      <c r="B265" t="s">
        <v>126</v>
      </c>
      <c r="C265" t="s">
        <v>126</v>
      </c>
      <c r="D265" t="s">
        <v>126</v>
      </c>
      <c r="E265" t="s">
        <v>126</v>
      </c>
    </row>
    <row r="266" spans="1:8">
      <c r="A266">
        <v>486</v>
      </c>
      <c r="B266" t="s">
        <v>126</v>
      </c>
      <c r="C266" t="s">
        <v>126</v>
      </c>
      <c r="D266" t="s">
        <v>126</v>
      </c>
      <c r="E266" t="s">
        <v>126</v>
      </c>
    </row>
    <row r="267" spans="1:8">
      <c r="A267">
        <v>487</v>
      </c>
      <c r="B267" t="s">
        <v>126</v>
      </c>
      <c r="C267" t="s">
        <v>126</v>
      </c>
      <c r="D267" t="s">
        <v>126</v>
      </c>
      <c r="E267" t="s">
        <v>126</v>
      </c>
    </row>
    <row r="268" spans="1:8">
      <c r="A268">
        <v>488</v>
      </c>
      <c r="B268" t="s">
        <v>126</v>
      </c>
      <c r="C268" t="s">
        <v>126</v>
      </c>
      <c r="D268" t="s">
        <v>126</v>
      </c>
      <c r="E268" t="s">
        <v>126</v>
      </c>
    </row>
    <row r="269" spans="1:8">
      <c r="A269">
        <v>489</v>
      </c>
      <c r="B269" t="s">
        <v>126</v>
      </c>
      <c r="C269" t="s">
        <v>126</v>
      </c>
      <c r="D269" t="s">
        <v>126</v>
      </c>
      <c r="E269" t="s">
        <v>126</v>
      </c>
    </row>
    <row r="270" spans="1:8">
      <c r="A270">
        <v>490</v>
      </c>
      <c r="B270" t="s">
        <v>126</v>
      </c>
      <c r="C270" t="s">
        <v>126</v>
      </c>
      <c r="D270" t="s">
        <v>126</v>
      </c>
      <c r="E270" t="s">
        <v>126</v>
      </c>
    </row>
    <row r="271" spans="1:8">
      <c r="A271">
        <v>491</v>
      </c>
      <c r="B271" t="s">
        <v>126</v>
      </c>
      <c r="C271" t="s">
        <v>126</v>
      </c>
      <c r="D271" t="s">
        <v>126</v>
      </c>
      <c r="E271" t="s">
        <v>126</v>
      </c>
    </row>
    <row r="272" spans="1:8">
      <c r="A272">
        <v>492</v>
      </c>
      <c r="B272" t="s">
        <v>126</v>
      </c>
      <c r="C272" t="s">
        <v>126</v>
      </c>
      <c r="D272" t="s">
        <v>126</v>
      </c>
      <c r="E272" t="s">
        <v>126</v>
      </c>
    </row>
    <row r="273" spans="1:8">
      <c r="A273">
        <v>493</v>
      </c>
      <c r="B273" t="s">
        <v>126</v>
      </c>
      <c r="C273" t="s">
        <v>126</v>
      </c>
      <c r="D273" t="s">
        <v>126</v>
      </c>
      <c r="E273" t="s">
        <v>126</v>
      </c>
    </row>
    <row r="274" spans="1:8">
      <c r="A274">
        <v>494</v>
      </c>
      <c r="B274" t="s">
        <v>1759</v>
      </c>
      <c r="C274" t="s">
        <v>1791</v>
      </c>
      <c r="D274" t="s">
        <v>1759</v>
      </c>
      <c r="E274" t="s">
        <v>1760</v>
      </c>
      <c r="F274" t="s">
        <v>1782</v>
      </c>
    </row>
    <row r="275" spans="1:8">
      <c r="A275">
        <v>495</v>
      </c>
      <c r="B275" t="s">
        <v>1792</v>
      </c>
      <c r="C275" t="s">
        <v>1793</v>
      </c>
      <c r="D275" t="s">
        <v>1792</v>
      </c>
      <c r="E275" t="s">
        <v>1794</v>
      </c>
      <c r="F275" t="s">
        <v>1782</v>
      </c>
      <c r="H275" s="262" t="s">
        <v>1880</v>
      </c>
    </row>
    <row r="276" spans="1:8">
      <c r="A276">
        <v>496</v>
      </c>
      <c r="B276" t="s">
        <v>1795</v>
      </c>
      <c r="C276" t="s">
        <v>1796</v>
      </c>
      <c r="D276" t="s">
        <v>1795</v>
      </c>
      <c r="E276" t="s">
        <v>1797</v>
      </c>
      <c r="H276" s="262" t="s">
        <v>1880</v>
      </c>
    </row>
    <row r="277" spans="1:8">
      <c r="A277">
        <v>497</v>
      </c>
      <c r="B277" t="s">
        <v>1798</v>
      </c>
      <c r="C277" t="s">
        <v>1799</v>
      </c>
      <c r="D277" t="s">
        <v>1798</v>
      </c>
      <c r="E277" t="s">
        <v>1800</v>
      </c>
      <c r="H277" s="262" t="s">
        <v>1880</v>
      </c>
    </row>
    <row r="278" spans="1:8">
      <c r="A278">
        <v>498</v>
      </c>
      <c r="B278" t="s">
        <v>1801</v>
      </c>
      <c r="C278" t="s">
        <v>1802</v>
      </c>
      <c r="D278" t="s">
        <v>1801</v>
      </c>
      <c r="E278" t="s">
        <v>1803</v>
      </c>
      <c r="H278" s="262" t="s">
        <v>1880</v>
      </c>
    </row>
    <row r="279" spans="1:8">
      <c r="A279">
        <v>499</v>
      </c>
      <c r="B279" t="s">
        <v>1804</v>
      </c>
      <c r="C279" t="s">
        <v>1805</v>
      </c>
      <c r="D279" t="s">
        <v>1804</v>
      </c>
      <c r="E279" t="s">
        <v>1806</v>
      </c>
      <c r="H279" s="262" t="s">
        <v>1880</v>
      </c>
    </row>
    <row r="280" spans="1:8">
      <c r="A280">
        <v>500</v>
      </c>
      <c r="B280" t="s">
        <v>126</v>
      </c>
      <c r="C280" t="s">
        <v>126</v>
      </c>
      <c r="D280" t="s">
        <v>126</v>
      </c>
      <c r="E280" t="s">
        <v>126</v>
      </c>
    </row>
    <row r="281" spans="1:8">
      <c r="A281">
        <v>501</v>
      </c>
      <c r="C281" t="s">
        <v>126</v>
      </c>
      <c r="D281" t="s">
        <v>126</v>
      </c>
      <c r="E281" t="s">
        <v>126</v>
      </c>
    </row>
    <row r="282" spans="1:8">
      <c r="A282">
        <v>502</v>
      </c>
      <c r="C282" t="s">
        <v>126</v>
      </c>
      <c r="D282" t="s">
        <v>126</v>
      </c>
      <c r="E282" t="s">
        <v>126</v>
      </c>
    </row>
    <row r="283" spans="1:8">
      <c r="A283">
        <v>503</v>
      </c>
      <c r="C283" t="s">
        <v>126</v>
      </c>
      <c r="D283" t="s">
        <v>126</v>
      </c>
      <c r="E283" t="s">
        <v>126</v>
      </c>
    </row>
    <row r="284" spans="1:8">
      <c r="A284">
        <v>504</v>
      </c>
      <c r="C284" t="s">
        <v>126</v>
      </c>
      <c r="D284" t="s">
        <v>126</v>
      </c>
      <c r="E284" t="s">
        <v>126</v>
      </c>
    </row>
    <row r="285" spans="1:8">
      <c r="A285">
        <v>505</v>
      </c>
      <c r="C285" t="s">
        <v>126</v>
      </c>
      <c r="D285" t="s">
        <v>126</v>
      </c>
      <c r="E285" t="s">
        <v>126</v>
      </c>
    </row>
    <row r="286" spans="1:8">
      <c r="A286">
        <v>506</v>
      </c>
      <c r="C286" t="s">
        <v>126</v>
      </c>
      <c r="D286" t="s">
        <v>126</v>
      </c>
      <c r="E286" t="s">
        <v>126</v>
      </c>
    </row>
    <row r="287" spans="1:8">
      <c r="A287">
        <v>507</v>
      </c>
      <c r="C287" t="s">
        <v>126</v>
      </c>
      <c r="D287" t="s">
        <v>126</v>
      </c>
      <c r="E287" t="s">
        <v>126</v>
      </c>
    </row>
    <row r="288" spans="1:8">
      <c r="A288">
        <v>508</v>
      </c>
      <c r="C288" t="s">
        <v>126</v>
      </c>
      <c r="D288" t="s">
        <v>126</v>
      </c>
      <c r="E288" t="s">
        <v>126</v>
      </c>
    </row>
    <row r="289" spans="1:5">
      <c r="A289">
        <v>509</v>
      </c>
      <c r="C289" t="s">
        <v>126</v>
      </c>
      <c r="D289" t="s">
        <v>126</v>
      </c>
      <c r="E289" t="s">
        <v>126</v>
      </c>
    </row>
    <row r="290" spans="1:5">
      <c r="A290">
        <v>510</v>
      </c>
      <c r="C290" t="s">
        <v>126</v>
      </c>
      <c r="D290" t="s">
        <v>126</v>
      </c>
      <c r="E290" t="s">
        <v>126</v>
      </c>
    </row>
    <row r="291" spans="1:5">
      <c r="A291">
        <v>511</v>
      </c>
      <c r="C291" t="s">
        <v>126</v>
      </c>
      <c r="D291" t="s">
        <v>126</v>
      </c>
      <c r="E291" t="s">
        <v>126</v>
      </c>
    </row>
    <row r="292" spans="1:5">
      <c r="A292">
        <v>512</v>
      </c>
      <c r="C292" t="s">
        <v>126</v>
      </c>
      <c r="D292" t="s">
        <v>126</v>
      </c>
      <c r="E292" t="s">
        <v>126</v>
      </c>
    </row>
    <row r="293" spans="1:5">
      <c r="A293">
        <v>513</v>
      </c>
      <c r="C293" t="s">
        <v>126</v>
      </c>
      <c r="D293" t="s">
        <v>126</v>
      </c>
      <c r="E293" t="s">
        <v>126</v>
      </c>
    </row>
    <row r="294" spans="1:5">
      <c r="A294">
        <v>514</v>
      </c>
      <c r="C294" t="s">
        <v>126</v>
      </c>
      <c r="D294" t="s">
        <v>126</v>
      </c>
      <c r="E294" t="s">
        <v>126</v>
      </c>
    </row>
    <row r="295" spans="1:5">
      <c r="A295">
        <v>515</v>
      </c>
      <c r="C295" t="s">
        <v>126</v>
      </c>
      <c r="D295" t="s">
        <v>126</v>
      </c>
      <c r="E295" t="s">
        <v>126</v>
      </c>
    </row>
    <row r="296" spans="1:5">
      <c r="A296">
        <v>516</v>
      </c>
      <c r="C296" t="s">
        <v>126</v>
      </c>
      <c r="D296" t="s">
        <v>126</v>
      </c>
      <c r="E296" t="s">
        <v>126</v>
      </c>
    </row>
    <row r="297" spans="1:5">
      <c r="A297">
        <v>517</v>
      </c>
      <c r="C297" t="s">
        <v>126</v>
      </c>
      <c r="D297" t="s">
        <v>126</v>
      </c>
      <c r="E297" t="s">
        <v>126</v>
      </c>
    </row>
    <row r="298" spans="1:5">
      <c r="A298">
        <v>518</v>
      </c>
      <c r="C298" t="s">
        <v>126</v>
      </c>
      <c r="D298" t="s">
        <v>126</v>
      </c>
      <c r="E298" t="s">
        <v>126</v>
      </c>
    </row>
    <row r="299" spans="1:5">
      <c r="A299">
        <v>519</v>
      </c>
      <c r="C299" t="s">
        <v>126</v>
      </c>
      <c r="D299" t="s">
        <v>126</v>
      </c>
      <c r="E299" t="s">
        <v>126</v>
      </c>
    </row>
    <row r="300" spans="1:5">
      <c r="A300">
        <v>520</v>
      </c>
      <c r="C300" t="s">
        <v>126</v>
      </c>
      <c r="D300" t="s">
        <v>126</v>
      </c>
      <c r="E300" t="s">
        <v>126</v>
      </c>
    </row>
    <row r="301" spans="1:5">
      <c r="A301">
        <v>521</v>
      </c>
      <c r="C301" t="s">
        <v>126</v>
      </c>
      <c r="D301" t="s">
        <v>126</v>
      </c>
      <c r="E301" t="s">
        <v>126</v>
      </c>
    </row>
    <row r="302" spans="1:5">
      <c r="A302">
        <v>522</v>
      </c>
      <c r="C302" t="s">
        <v>126</v>
      </c>
      <c r="D302" t="s">
        <v>126</v>
      </c>
      <c r="E302" t="s">
        <v>126</v>
      </c>
    </row>
    <row r="303" spans="1:5">
      <c r="A303">
        <v>523</v>
      </c>
      <c r="C303" t="s">
        <v>126</v>
      </c>
      <c r="D303" t="s">
        <v>126</v>
      </c>
      <c r="E303" t="s">
        <v>126</v>
      </c>
    </row>
    <row r="304" spans="1:5">
      <c r="A304">
        <v>524</v>
      </c>
      <c r="C304" t="s">
        <v>126</v>
      </c>
      <c r="D304" t="s">
        <v>126</v>
      </c>
      <c r="E304" t="s">
        <v>126</v>
      </c>
    </row>
    <row r="305" spans="1:7">
      <c r="A305">
        <v>525</v>
      </c>
      <c r="C305" t="s">
        <v>126</v>
      </c>
      <c r="D305" t="s">
        <v>126</v>
      </c>
      <c r="E305" t="s">
        <v>126</v>
      </c>
    </row>
    <row r="306" spans="1:7">
      <c r="A306">
        <v>526</v>
      </c>
      <c r="C306" t="s">
        <v>126</v>
      </c>
      <c r="D306" t="s">
        <v>126</v>
      </c>
      <c r="E306" t="s">
        <v>126</v>
      </c>
    </row>
    <row r="307" spans="1:7">
      <c r="A307">
        <v>527</v>
      </c>
      <c r="C307" t="s">
        <v>126</v>
      </c>
      <c r="D307" t="s">
        <v>126</v>
      </c>
      <c r="E307" t="s">
        <v>126</v>
      </c>
    </row>
    <row r="308" spans="1:7">
      <c r="A308">
        <v>528</v>
      </c>
      <c r="C308" t="s">
        <v>126</v>
      </c>
      <c r="D308" t="s">
        <v>126</v>
      </c>
      <c r="E308" t="s">
        <v>126</v>
      </c>
    </row>
    <row r="309" spans="1:7">
      <c r="A309">
        <v>529</v>
      </c>
      <c r="C309" t="s">
        <v>126</v>
      </c>
      <c r="D309" t="s">
        <v>126</v>
      </c>
      <c r="E309" t="s">
        <v>126</v>
      </c>
    </row>
    <row r="310" spans="1:7">
      <c r="A310">
        <v>530</v>
      </c>
      <c r="C310" t="s">
        <v>126</v>
      </c>
      <c r="D310" t="s">
        <v>126</v>
      </c>
      <c r="E310" t="s">
        <v>126</v>
      </c>
    </row>
    <row r="311" spans="1:7">
      <c r="A311">
        <v>531</v>
      </c>
      <c r="B311" t="s">
        <v>1783</v>
      </c>
      <c r="C311" t="s">
        <v>1847</v>
      </c>
      <c r="D311" t="s">
        <v>1783</v>
      </c>
      <c r="E311" t="s">
        <v>1784</v>
      </c>
      <c r="G311" t="s">
        <v>1961</v>
      </c>
    </row>
    <row r="312" spans="1:7">
      <c r="A312">
        <v>532</v>
      </c>
      <c r="B312" t="s">
        <v>1848</v>
      </c>
      <c r="C312" t="s">
        <v>1849</v>
      </c>
      <c r="D312" t="s">
        <v>1848</v>
      </c>
      <c r="E312" t="s">
        <v>1850</v>
      </c>
    </row>
    <row r="313" spans="1:7">
      <c r="A313">
        <v>533</v>
      </c>
      <c r="B313" t="s">
        <v>1836</v>
      </c>
      <c r="C313" t="s">
        <v>1851</v>
      </c>
      <c r="D313" t="s">
        <v>1836</v>
      </c>
      <c r="E313" t="s">
        <v>1837</v>
      </c>
      <c r="G313" t="s">
        <v>1962</v>
      </c>
    </row>
    <row r="314" spans="1:7">
      <c r="A314">
        <v>534</v>
      </c>
      <c r="B314" t="s">
        <v>1852</v>
      </c>
      <c r="C314" t="s">
        <v>1853</v>
      </c>
      <c r="D314" t="s">
        <v>1852</v>
      </c>
      <c r="E314" t="s">
        <v>1854</v>
      </c>
      <c r="G314" t="s">
        <v>1955</v>
      </c>
    </row>
    <row r="315" spans="1:7">
      <c r="A315">
        <v>535</v>
      </c>
      <c r="B315" t="s">
        <v>1855</v>
      </c>
      <c r="C315" t="s">
        <v>1856</v>
      </c>
      <c r="D315" t="s">
        <v>1855</v>
      </c>
      <c r="E315" t="s">
        <v>1857</v>
      </c>
      <c r="G315" t="s">
        <v>1939</v>
      </c>
    </row>
    <row r="316" spans="1:7">
      <c r="A316">
        <v>536</v>
      </c>
      <c r="B316" t="s">
        <v>1858</v>
      </c>
      <c r="C316" t="s">
        <v>1859</v>
      </c>
      <c r="D316" t="s">
        <v>1858</v>
      </c>
      <c r="E316" t="s">
        <v>1860</v>
      </c>
      <c r="G316" t="s">
        <v>1963</v>
      </c>
    </row>
    <row r="317" spans="1:7">
      <c r="A317">
        <v>537</v>
      </c>
      <c r="C317" t="s">
        <v>126</v>
      </c>
      <c r="D317" t="s">
        <v>126</v>
      </c>
      <c r="E317" t="s">
        <v>126</v>
      </c>
    </row>
    <row r="318" spans="1:7">
      <c r="A318">
        <v>538</v>
      </c>
      <c r="C318" t="s">
        <v>126</v>
      </c>
      <c r="D318" t="s">
        <v>126</v>
      </c>
      <c r="E318" t="s">
        <v>126</v>
      </c>
    </row>
    <row r="319" spans="1:7">
      <c r="A319">
        <v>539</v>
      </c>
      <c r="C319" t="s">
        <v>126</v>
      </c>
      <c r="D319" t="s">
        <v>126</v>
      </c>
      <c r="E319" t="s">
        <v>126</v>
      </c>
    </row>
    <row r="320" spans="1:7">
      <c r="A320">
        <v>540</v>
      </c>
      <c r="C320" t="s">
        <v>126</v>
      </c>
      <c r="D320" t="s">
        <v>126</v>
      </c>
      <c r="E320" t="s">
        <v>126</v>
      </c>
    </row>
    <row r="321" spans="1:7">
      <c r="A321">
        <v>541</v>
      </c>
      <c r="C321" t="s">
        <v>126</v>
      </c>
      <c r="D321" t="s">
        <v>126</v>
      </c>
      <c r="E321" t="s">
        <v>126</v>
      </c>
    </row>
    <row r="322" spans="1:7">
      <c r="A322">
        <v>542</v>
      </c>
      <c r="C322" t="s">
        <v>126</v>
      </c>
      <c r="D322" t="s">
        <v>126</v>
      </c>
      <c r="E322" t="s">
        <v>126</v>
      </c>
    </row>
    <row r="323" spans="1:7">
      <c r="A323">
        <v>543</v>
      </c>
      <c r="C323" t="s">
        <v>126</v>
      </c>
      <c r="D323" t="s">
        <v>126</v>
      </c>
      <c r="E323" t="s">
        <v>126</v>
      </c>
    </row>
    <row r="324" spans="1:7">
      <c r="A324">
        <v>544</v>
      </c>
      <c r="C324" t="s">
        <v>126</v>
      </c>
      <c r="D324" t="s">
        <v>126</v>
      </c>
      <c r="E324" t="s">
        <v>126</v>
      </c>
    </row>
    <row r="325" spans="1:7">
      <c r="A325">
        <v>545</v>
      </c>
      <c r="C325" t="s">
        <v>126</v>
      </c>
      <c r="D325" t="s">
        <v>126</v>
      </c>
      <c r="E325" t="s">
        <v>126</v>
      </c>
    </row>
    <row r="326" spans="1:7">
      <c r="A326">
        <v>546</v>
      </c>
      <c r="C326" t="s">
        <v>126</v>
      </c>
      <c r="D326" t="s">
        <v>126</v>
      </c>
      <c r="E326" t="s">
        <v>126</v>
      </c>
    </row>
    <row r="327" spans="1:7">
      <c r="A327">
        <v>547</v>
      </c>
      <c r="C327" t="s">
        <v>126</v>
      </c>
      <c r="D327" t="s">
        <v>126</v>
      </c>
      <c r="E327" t="s">
        <v>126</v>
      </c>
    </row>
    <row r="328" spans="1:7">
      <c r="A328">
        <v>548</v>
      </c>
      <c r="C328" t="s">
        <v>126</v>
      </c>
      <c r="D328" t="s">
        <v>126</v>
      </c>
      <c r="E328" t="s">
        <v>126</v>
      </c>
    </row>
    <row r="329" spans="1:7">
      <c r="A329">
        <v>549</v>
      </c>
      <c r="C329" t="s">
        <v>126</v>
      </c>
      <c r="D329" t="s">
        <v>126</v>
      </c>
      <c r="E329" t="s">
        <v>126</v>
      </c>
    </row>
    <row r="330" spans="1:7">
      <c r="A330">
        <v>550</v>
      </c>
      <c r="C330" t="s">
        <v>126</v>
      </c>
      <c r="D330" t="s">
        <v>126</v>
      </c>
      <c r="E330" t="s">
        <v>126</v>
      </c>
    </row>
    <row r="331" spans="1:7">
      <c r="A331">
        <v>551</v>
      </c>
      <c r="C331" t="s">
        <v>1862</v>
      </c>
      <c r="D331" t="s">
        <v>126</v>
      </c>
      <c r="E331" t="s">
        <v>1861</v>
      </c>
      <c r="G331" t="s">
        <v>1964</v>
      </c>
    </row>
    <row r="332" spans="1:7">
      <c r="A332">
        <v>552</v>
      </c>
      <c r="C332" t="s">
        <v>1864</v>
      </c>
      <c r="D332" t="s">
        <v>126</v>
      </c>
      <c r="E332" t="s">
        <v>1863</v>
      </c>
      <c r="G332" t="s">
        <v>1955</v>
      </c>
    </row>
    <row r="333" spans="1:7">
      <c r="A333">
        <v>553</v>
      </c>
      <c r="C333" t="s">
        <v>126</v>
      </c>
      <c r="D333" t="s">
        <v>126</v>
      </c>
      <c r="E333" t="s">
        <v>126</v>
      </c>
    </row>
    <row r="334" spans="1:7">
      <c r="A334">
        <v>554</v>
      </c>
      <c r="C334" t="s">
        <v>126</v>
      </c>
      <c r="D334" t="s">
        <v>126</v>
      </c>
      <c r="E334" t="s">
        <v>126</v>
      </c>
    </row>
    <row r="335" spans="1:7">
      <c r="A335">
        <v>555</v>
      </c>
      <c r="C335" t="s">
        <v>126</v>
      </c>
      <c r="D335" t="s">
        <v>126</v>
      </c>
      <c r="E335" t="s">
        <v>126</v>
      </c>
    </row>
    <row r="336" spans="1:7">
      <c r="A336">
        <v>556</v>
      </c>
      <c r="C336" t="s">
        <v>126</v>
      </c>
      <c r="D336" t="s">
        <v>126</v>
      </c>
      <c r="E336" t="s">
        <v>126</v>
      </c>
    </row>
    <row r="337" spans="1:5">
      <c r="A337">
        <v>557</v>
      </c>
      <c r="C337" t="s">
        <v>126</v>
      </c>
      <c r="D337" t="s">
        <v>126</v>
      </c>
      <c r="E337" t="s">
        <v>126</v>
      </c>
    </row>
    <row r="338" spans="1:5">
      <c r="A338">
        <v>558</v>
      </c>
      <c r="C338" t="s">
        <v>126</v>
      </c>
      <c r="D338" t="s">
        <v>126</v>
      </c>
      <c r="E338" t="s">
        <v>126</v>
      </c>
    </row>
    <row r="339" spans="1:5">
      <c r="A339">
        <v>559</v>
      </c>
      <c r="C339" t="s">
        <v>126</v>
      </c>
      <c r="D339" t="s">
        <v>126</v>
      </c>
      <c r="E339" t="s">
        <v>126</v>
      </c>
    </row>
    <row r="340" spans="1:5">
      <c r="A340">
        <v>560</v>
      </c>
      <c r="C340" t="s">
        <v>126</v>
      </c>
      <c r="D340" t="s">
        <v>126</v>
      </c>
      <c r="E340" t="s">
        <v>126</v>
      </c>
    </row>
    <row r="341" spans="1:5">
      <c r="A341">
        <v>561</v>
      </c>
      <c r="C341" t="s">
        <v>126</v>
      </c>
      <c r="D341" t="s">
        <v>126</v>
      </c>
      <c r="E341" t="s">
        <v>126</v>
      </c>
    </row>
    <row r="342" spans="1:5">
      <c r="A342">
        <v>562</v>
      </c>
      <c r="C342" t="s">
        <v>126</v>
      </c>
      <c r="D342" t="s">
        <v>126</v>
      </c>
      <c r="E342" t="s">
        <v>126</v>
      </c>
    </row>
    <row r="343" spans="1:5">
      <c r="A343">
        <v>563</v>
      </c>
      <c r="C343" t="s">
        <v>126</v>
      </c>
      <c r="D343" t="s">
        <v>126</v>
      </c>
      <c r="E343" t="s">
        <v>126</v>
      </c>
    </row>
    <row r="344" spans="1:5">
      <c r="A344">
        <v>564</v>
      </c>
      <c r="C344" t="s">
        <v>126</v>
      </c>
      <c r="D344" t="s">
        <v>126</v>
      </c>
      <c r="E344" t="s">
        <v>126</v>
      </c>
    </row>
    <row r="345" spans="1:5">
      <c r="A345">
        <v>565</v>
      </c>
      <c r="C345" t="s">
        <v>126</v>
      </c>
      <c r="D345" t="s">
        <v>126</v>
      </c>
      <c r="E345" t="s">
        <v>126</v>
      </c>
    </row>
    <row r="346" spans="1:5">
      <c r="A346">
        <v>566</v>
      </c>
      <c r="C346" t="s">
        <v>126</v>
      </c>
      <c r="D346" t="s">
        <v>126</v>
      </c>
      <c r="E346" t="s">
        <v>126</v>
      </c>
    </row>
    <row r="347" spans="1:5">
      <c r="A347">
        <v>567</v>
      </c>
      <c r="C347" t="s">
        <v>126</v>
      </c>
      <c r="D347" t="s">
        <v>126</v>
      </c>
      <c r="E347" t="s">
        <v>126</v>
      </c>
    </row>
    <row r="348" spans="1:5">
      <c r="A348">
        <v>568</v>
      </c>
      <c r="C348" t="s">
        <v>126</v>
      </c>
      <c r="D348" t="s">
        <v>126</v>
      </c>
      <c r="E348" t="s">
        <v>126</v>
      </c>
    </row>
    <row r="349" spans="1:5">
      <c r="A349">
        <v>569</v>
      </c>
      <c r="C349" t="s">
        <v>126</v>
      </c>
      <c r="D349" t="s">
        <v>126</v>
      </c>
      <c r="E349" t="s">
        <v>126</v>
      </c>
    </row>
    <row r="350" spans="1:5">
      <c r="A350">
        <v>570</v>
      </c>
      <c r="C350" t="s">
        <v>126</v>
      </c>
      <c r="D350" t="s">
        <v>126</v>
      </c>
      <c r="E350" t="s">
        <v>126</v>
      </c>
    </row>
    <row r="351" spans="1:5">
      <c r="A351">
        <v>571</v>
      </c>
      <c r="C351" t="s">
        <v>126</v>
      </c>
      <c r="D351" t="s">
        <v>126</v>
      </c>
      <c r="E351" t="s">
        <v>126</v>
      </c>
    </row>
    <row r="352" spans="1:5">
      <c r="A352">
        <v>572</v>
      </c>
      <c r="C352" t="s">
        <v>126</v>
      </c>
      <c r="D352" t="s">
        <v>126</v>
      </c>
      <c r="E352" t="s">
        <v>126</v>
      </c>
    </row>
    <row r="353" spans="1:7">
      <c r="A353">
        <v>573</v>
      </c>
      <c r="C353" t="s">
        <v>126</v>
      </c>
      <c r="D353" t="s">
        <v>126</v>
      </c>
      <c r="E353" t="s">
        <v>126</v>
      </c>
    </row>
    <row r="354" spans="1:7">
      <c r="A354">
        <v>574</v>
      </c>
      <c r="C354" t="s">
        <v>126</v>
      </c>
      <c r="D354" t="s">
        <v>126</v>
      </c>
      <c r="E354" t="s">
        <v>126</v>
      </c>
    </row>
    <row r="355" spans="1:7">
      <c r="A355">
        <v>575</v>
      </c>
      <c r="C355" t="s">
        <v>126</v>
      </c>
      <c r="D355" t="s">
        <v>126</v>
      </c>
      <c r="E355" t="s">
        <v>126</v>
      </c>
    </row>
    <row r="356" spans="1:7">
      <c r="A356">
        <v>576</v>
      </c>
      <c r="C356" t="s">
        <v>126</v>
      </c>
      <c r="D356" t="s">
        <v>126</v>
      </c>
      <c r="E356" t="s">
        <v>126</v>
      </c>
    </row>
    <row r="357" spans="1:7">
      <c r="A357">
        <v>577</v>
      </c>
      <c r="C357" t="s">
        <v>126</v>
      </c>
      <c r="D357" t="s">
        <v>126</v>
      </c>
      <c r="E357" t="s">
        <v>126</v>
      </c>
    </row>
    <row r="358" spans="1:7">
      <c r="A358">
        <v>578</v>
      </c>
      <c r="C358" t="s">
        <v>126</v>
      </c>
      <c r="D358" t="s">
        <v>126</v>
      </c>
      <c r="E358" t="s">
        <v>126</v>
      </c>
    </row>
    <row r="359" spans="1:7">
      <c r="A359">
        <v>579</v>
      </c>
      <c r="C359" t="s">
        <v>126</v>
      </c>
      <c r="D359" t="s">
        <v>126</v>
      </c>
      <c r="E359" t="s">
        <v>126</v>
      </c>
    </row>
    <row r="360" spans="1:7">
      <c r="A360">
        <v>580</v>
      </c>
      <c r="C360" t="s">
        <v>126</v>
      </c>
      <c r="D360" t="s">
        <v>126</v>
      </c>
      <c r="E360" t="s">
        <v>126</v>
      </c>
    </row>
    <row r="361" spans="1:7">
      <c r="A361">
        <v>581</v>
      </c>
      <c r="B361" t="s">
        <v>1865</v>
      </c>
      <c r="C361" t="s">
        <v>1866</v>
      </c>
      <c r="D361" t="s">
        <v>1865</v>
      </c>
      <c r="E361" t="s">
        <v>1865</v>
      </c>
    </row>
    <row r="362" spans="1:7">
      <c r="A362">
        <v>582</v>
      </c>
      <c r="B362" t="s">
        <v>126</v>
      </c>
      <c r="C362" t="s">
        <v>126</v>
      </c>
      <c r="D362" t="s">
        <v>126</v>
      </c>
      <c r="E362" t="s">
        <v>126</v>
      </c>
    </row>
    <row r="363" spans="1:7">
      <c r="A363">
        <v>583</v>
      </c>
      <c r="B363" t="s">
        <v>126</v>
      </c>
      <c r="C363" t="s">
        <v>126</v>
      </c>
      <c r="D363" t="s">
        <v>126</v>
      </c>
      <c r="E363" t="s">
        <v>126</v>
      </c>
    </row>
    <row r="364" spans="1:7">
      <c r="A364">
        <v>584</v>
      </c>
      <c r="B364" t="s">
        <v>126</v>
      </c>
      <c r="C364" t="s">
        <v>126</v>
      </c>
      <c r="D364" t="s">
        <v>126</v>
      </c>
      <c r="E364" t="s">
        <v>126</v>
      </c>
    </row>
    <row r="365" spans="1:7">
      <c r="A365">
        <v>585</v>
      </c>
      <c r="B365" t="s">
        <v>1867</v>
      </c>
      <c r="C365" t="s">
        <v>1868</v>
      </c>
      <c r="D365" t="s">
        <v>1867</v>
      </c>
      <c r="E365" t="s">
        <v>1867</v>
      </c>
      <c r="G365" t="s">
        <v>1965</v>
      </c>
    </row>
    <row r="366" spans="1:7">
      <c r="A366">
        <v>586</v>
      </c>
      <c r="B366" t="s">
        <v>1869</v>
      </c>
      <c r="C366" t="s">
        <v>1870</v>
      </c>
      <c r="D366" t="s">
        <v>1869</v>
      </c>
      <c r="E366" t="s">
        <v>1869</v>
      </c>
      <c r="G366" t="s">
        <v>1966</v>
      </c>
    </row>
    <row r="367" spans="1:7">
      <c r="A367">
        <v>587</v>
      </c>
      <c r="B367" t="s">
        <v>1871</v>
      </c>
      <c r="C367" t="s">
        <v>1872</v>
      </c>
      <c r="D367" t="s">
        <v>1871</v>
      </c>
      <c r="E367" t="s">
        <v>1871</v>
      </c>
      <c r="G367" t="s">
        <v>1966</v>
      </c>
    </row>
    <row r="368" spans="1:7">
      <c r="A368">
        <v>588</v>
      </c>
      <c r="B368" t="s">
        <v>1873</v>
      </c>
      <c r="C368" t="s">
        <v>1874</v>
      </c>
      <c r="D368" t="s">
        <v>1873</v>
      </c>
      <c r="E368" t="s">
        <v>1873</v>
      </c>
      <c r="G368" t="s">
        <v>1967</v>
      </c>
    </row>
    <row r="369" spans="1:8">
      <c r="A369">
        <v>589</v>
      </c>
      <c r="B369" t="s">
        <v>1875</v>
      </c>
      <c r="C369" t="s">
        <v>1876</v>
      </c>
      <c r="D369" t="s">
        <v>1875</v>
      </c>
      <c r="E369" t="s">
        <v>1875</v>
      </c>
      <c r="G369" t="s">
        <v>1966</v>
      </c>
    </row>
    <row r="370" spans="1:8">
      <c r="A370">
        <v>590</v>
      </c>
      <c r="B370" t="s">
        <v>1877</v>
      </c>
      <c r="C370" t="s">
        <v>1879</v>
      </c>
      <c r="D370" t="s">
        <v>1877</v>
      </c>
      <c r="E370" t="s">
        <v>1877</v>
      </c>
      <c r="G370" t="s">
        <v>1968</v>
      </c>
    </row>
    <row r="371" spans="1:8">
      <c r="A371">
        <v>591</v>
      </c>
      <c r="B371" t="s">
        <v>1878</v>
      </c>
      <c r="C371" t="s">
        <v>1969</v>
      </c>
      <c r="D371" t="s">
        <v>1878</v>
      </c>
      <c r="E371" t="s">
        <v>1878</v>
      </c>
      <c r="G371" t="s">
        <v>1970</v>
      </c>
    </row>
    <row r="372" spans="1:8">
      <c r="A372">
        <v>592</v>
      </c>
      <c r="B372" t="s">
        <v>126</v>
      </c>
      <c r="C372" t="s">
        <v>126</v>
      </c>
      <c r="D372" t="s">
        <v>126</v>
      </c>
      <c r="E372" t="s">
        <v>126</v>
      </c>
    </row>
    <row r="373" spans="1:8">
      <c r="A373">
        <v>593</v>
      </c>
      <c r="B373" t="s">
        <v>126</v>
      </c>
      <c r="C373" t="s">
        <v>126</v>
      </c>
      <c r="D373" t="s">
        <v>126</v>
      </c>
      <c r="E373" t="s">
        <v>126</v>
      </c>
    </row>
    <row r="374" spans="1:8">
      <c r="A374">
        <v>594</v>
      </c>
      <c r="B374" t="s">
        <v>126</v>
      </c>
      <c r="C374" t="s">
        <v>126</v>
      </c>
      <c r="D374" t="s">
        <v>126</v>
      </c>
      <c r="E374" t="s">
        <v>126</v>
      </c>
    </row>
    <row r="375" spans="1:8">
      <c r="A375">
        <v>595</v>
      </c>
      <c r="B375" t="s">
        <v>126</v>
      </c>
      <c r="C375" t="s">
        <v>126</v>
      </c>
      <c r="D375" t="s">
        <v>126</v>
      </c>
      <c r="E375" t="s">
        <v>126</v>
      </c>
    </row>
    <row r="376" spans="1:8">
      <c r="A376">
        <v>596</v>
      </c>
      <c r="B376" t="s">
        <v>126</v>
      </c>
      <c r="C376" t="s">
        <v>126</v>
      </c>
      <c r="D376" t="s">
        <v>126</v>
      </c>
      <c r="E376" t="s">
        <v>126</v>
      </c>
    </row>
    <row r="377" spans="1:8">
      <c r="A377">
        <v>597</v>
      </c>
      <c r="B377" t="s">
        <v>126</v>
      </c>
      <c r="C377" t="s">
        <v>126</v>
      </c>
      <c r="D377" t="s">
        <v>126</v>
      </c>
      <c r="E377" t="s">
        <v>126</v>
      </c>
    </row>
    <row r="378" spans="1:8">
      <c r="A378">
        <v>598</v>
      </c>
      <c r="B378" t="s">
        <v>1807</v>
      </c>
      <c r="C378" t="s">
        <v>1808</v>
      </c>
      <c r="D378" t="s">
        <v>1807</v>
      </c>
      <c r="E378" t="s">
        <v>1807</v>
      </c>
      <c r="H378" s="262" t="s">
        <v>1880</v>
      </c>
    </row>
    <row r="379" spans="1:8">
      <c r="A379">
        <v>599</v>
      </c>
      <c r="B379" t="s">
        <v>1809</v>
      </c>
      <c r="C379" t="s">
        <v>1810</v>
      </c>
      <c r="D379" t="s">
        <v>1809</v>
      </c>
      <c r="E379" t="s">
        <v>1809</v>
      </c>
      <c r="H379" s="262" t="s">
        <v>1880</v>
      </c>
    </row>
    <row r="380" spans="1:8">
      <c r="A380">
        <v>600</v>
      </c>
      <c r="B380" t="s">
        <v>1811</v>
      </c>
      <c r="C380" t="s">
        <v>26</v>
      </c>
      <c r="D380" t="s">
        <v>399</v>
      </c>
      <c r="E380" t="s">
        <v>400</v>
      </c>
    </row>
    <row r="381" spans="1:8">
      <c r="A381">
        <v>601</v>
      </c>
      <c r="B381" t="s">
        <v>401</v>
      </c>
      <c r="C381" t="s">
        <v>27</v>
      </c>
      <c r="D381" t="s">
        <v>401</v>
      </c>
      <c r="E381" t="s">
        <v>402</v>
      </c>
    </row>
    <row r="382" spans="1:8">
      <c r="A382">
        <v>602</v>
      </c>
      <c r="B382" t="s">
        <v>403</v>
      </c>
      <c r="C382" t="s">
        <v>28</v>
      </c>
      <c r="D382" t="s">
        <v>403</v>
      </c>
      <c r="E382" t="s">
        <v>404</v>
      </c>
    </row>
    <row r="383" spans="1:8">
      <c r="A383">
        <v>603</v>
      </c>
      <c r="B383" t="s">
        <v>405</v>
      </c>
      <c r="C383" t="s">
        <v>29</v>
      </c>
      <c r="D383" t="s">
        <v>405</v>
      </c>
      <c r="E383" t="s">
        <v>406</v>
      </c>
    </row>
    <row r="384" spans="1:8">
      <c r="A384">
        <v>604</v>
      </c>
      <c r="B384" t="s">
        <v>407</v>
      </c>
      <c r="C384" t="s">
        <v>30</v>
      </c>
      <c r="D384" t="s">
        <v>407</v>
      </c>
      <c r="E384" t="s">
        <v>408</v>
      </c>
    </row>
    <row r="385" spans="1:5">
      <c r="A385">
        <v>605</v>
      </c>
      <c r="B385" t="s">
        <v>409</v>
      </c>
      <c r="C385" t="s">
        <v>31</v>
      </c>
      <c r="D385" t="s">
        <v>409</v>
      </c>
      <c r="E385" t="s">
        <v>410</v>
      </c>
    </row>
    <row r="386" spans="1:5">
      <c r="A386">
        <v>606</v>
      </c>
      <c r="B386" t="s">
        <v>411</v>
      </c>
      <c r="C386" t="s">
        <v>32</v>
      </c>
      <c r="D386" t="s">
        <v>1812</v>
      </c>
      <c r="E386" t="s">
        <v>1813</v>
      </c>
    </row>
    <row r="387" spans="1:5">
      <c r="A387">
        <v>607</v>
      </c>
      <c r="B387" t="s">
        <v>126</v>
      </c>
      <c r="C387" t="s">
        <v>126</v>
      </c>
      <c r="D387" t="s">
        <v>126</v>
      </c>
      <c r="E387" t="s">
        <v>126</v>
      </c>
    </row>
    <row r="388" spans="1:5">
      <c r="A388">
        <v>608</v>
      </c>
      <c r="B388" t="s">
        <v>126</v>
      </c>
      <c r="C388" t="s">
        <v>126</v>
      </c>
      <c r="D388" t="s">
        <v>126</v>
      </c>
      <c r="E388" t="s">
        <v>126</v>
      </c>
    </row>
    <row r="389" spans="1:5">
      <c r="A389">
        <v>609</v>
      </c>
      <c r="B389" t="s">
        <v>126</v>
      </c>
      <c r="C389" t="s">
        <v>126</v>
      </c>
      <c r="D389" t="s">
        <v>126</v>
      </c>
      <c r="E389" t="s">
        <v>126</v>
      </c>
    </row>
    <row r="390" spans="1:5">
      <c r="A390">
        <v>610</v>
      </c>
      <c r="B390" t="s">
        <v>126</v>
      </c>
      <c r="C390" t="s">
        <v>126</v>
      </c>
      <c r="D390" t="s">
        <v>126</v>
      </c>
      <c r="E390" t="s">
        <v>126</v>
      </c>
    </row>
    <row r="391" spans="1:5">
      <c r="A391">
        <v>611</v>
      </c>
      <c r="B391" t="s">
        <v>409</v>
      </c>
      <c r="C391" t="s">
        <v>1814</v>
      </c>
      <c r="D391" t="s">
        <v>409</v>
      </c>
      <c r="E391" t="s">
        <v>410</v>
      </c>
    </row>
    <row r="392" spans="1:5">
      <c r="A392">
        <v>612</v>
      </c>
      <c r="B392" t="s">
        <v>1815</v>
      </c>
      <c r="C392" t="s">
        <v>1971</v>
      </c>
      <c r="D392" t="s">
        <v>1816</v>
      </c>
      <c r="E392" t="s">
        <v>1817</v>
      </c>
    </row>
    <row r="393" spans="1:5">
      <c r="A393">
        <v>613</v>
      </c>
      <c r="B393" t="s">
        <v>126</v>
      </c>
      <c r="C393" t="s">
        <v>126</v>
      </c>
      <c r="D393" t="s">
        <v>126</v>
      </c>
      <c r="E393" t="s">
        <v>126</v>
      </c>
    </row>
    <row r="394" spans="1:5">
      <c r="A394">
        <v>614</v>
      </c>
      <c r="B394" t="s">
        <v>126</v>
      </c>
      <c r="C394" t="s">
        <v>126</v>
      </c>
      <c r="D394" t="s">
        <v>126</v>
      </c>
      <c r="E394" t="s">
        <v>126</v>
      </c>
    </row>
    <row r="395" spans="1:5">
      <c r="A395">
        <v>615</v>
      </c>
      <c r="B395" t="s">
        <v>126</v>
      </c>
      <c r="C395" t="s">
        <v>126</v>
      </c>
      <c r="D395" t="s">
        <v>126</v>
      </c>
      <c r="E395" t="s">
        <v>126</v>
      </c>
    </row>
    <row r="396" spans="1:5">
      <c r="A396">
        <v>616</v>
      </c>
      <c r="B396" t="s">
        <v>126</v>
      </c>
      <c r="C396" t="s">
        <v>126</v>
      </c>
      <c r="D396" t="s">
        <v>126</v>
      </c>
      <c r="E396" t="s">
        <v>126</v>
      </c>
    </row>
    <row r="397" spans="1:5">
      <c r="A397">
        <v>617</v>
      </c>
      <c r="B397" t="s">
        <v>126</v>
      </c>
      <c r="C397" t="s">
        <v>126</v>
      </c>
      <c r="D397" t="s">
        <v>126</v>
      </c>
      <c r="E397" t="s">
        <v>126</v>
      </c>
    </row>
    <row r="398" spans="1:5">
      <c r="A398">
        <v>618</v>
      </c>
      <c r="B398" t="s">
        <v>126</v>
      </c>
      <c r="C398" t="s">
        <v>126</v>
      </c>
      <c r="D398" t="s">
        <v>126</v>
      </c>
      <c r="E398" t="s">
        <v>126</v>
      </c>
    </row>
    <row r="399" spans="1:5">
      <c r="A399">
        <v>619</v>
      </c>
      <c r="B399" t="s">
        <v>126</v>
      </c>
      <c r="C399" t="s">
        <v>126</v>
      </c>
      <c r="D399" t="s">
        <v>126</v>
      </c>
      <c r="E399" t="s">
        <v>126</v>
      </c>
    </row>
    <row r="400" spans="1:5">
      <c r="A400">
        <v>620</v>
      </c>
      <c r="B400" t="s">
        <v>126</v>
      </c>
      <c r="C400" t="s">
        <v>126</v>
      </c>
      <c r="D400" t="s">
        <v>126</v>
      </c>
      <c r="E400" t="s">
        <v>126</v>
      </c>
    </row>
    <row r="401" spans="1:8">
      <c r="A401">
        <v>691</v>
      </c>
      <c r="B401" t="s">
        <v>1818</v>
      </c>
      <c r="C401" t="s">
        <v>1819</v>
      </c>
      <c r="D401" t="s">
        <v>1818</v>
      </c>
      <c r="E401" t="s">
        <v>1820</v>
      </c>
      <c r="H401" s="262" t="s">
        <v>1880</v>
      </c>
    </row>
    <row r="402" spans="1:8">
      <c r="A402">
        <v>692</v>
      </c>
      <c r="B402" t="s">
        <v>1821</v>
      </c>
      <c r="C402" t="s">
        <v>1822</v>
      </c>
      <c r="D402" t="s">
        <v>1821</v>
      </c>
      <c r="E402" t="s">
        <v>1823</v>
      </c>
      <c r="H402" s="262" t="s">
        <v>1880</v>
      </c>
    </row>
    <row r="403" spans="1:8">
      <c r="A403">
        <v>693</v>
      </c>
      <c r="B403" t="s">
        <v>126</v>
      </c>
      <c r="C403" t="s">
        <v>126</v>
      </c>
      <c r="D403" t="s">
        <v>126</v>
      </c>
      <c r="E403" t="s">
        <v>126</v>
      </c>
    </row>
    <row r="404" spans="1:8">
      <c r="A404">
        <v>694</v>
      </c>
      <c r="B404" t="s">
        <v>126</v>
      </c>
      <c r="C404" t="s">
        <v>126</v>
      </c>
      <c r="D404" t="s">
        <v>126</v>
      </c>
      <c r="E404" t="s">
        <v>126</v>
      </c>
    </row>
    <row r="405" spans="1:8">
      <c r="A405">
        <v>695</v>
      </c>
      <c r="B405" t="s">
        <v>126</v>
      </c>
      <c r="C405" t="s">
        <v>126</v>
      </c>
      <c r="D405" t="s">
        <v>126</v>
      </c>
      <c r="E405" t="s">
        <v>126</v>
      </c>
    </row>
    <row r="406" spans="1:8">
      <c r="A406">
        <v>696</v>
      </c>
      <c r="B406" t="s">
        <v>126</v>
      </c>
      <c r="C406" t="s">
        <v>126</v>
      </c>
      <c r="D406" t="s">
        <v>126</v>
      </c>
      <c r="E406" t="s">
        <v>126</v>
      </c>
    </row>
    <row r="407" spans="1:8">
      <c r="A407">
        <v>697</v>
      </c>
      <c r="B407" t="s">
        <v>126</v>
      </c>
      <c r="C407" t="s">
        <v>126</v>
      </c>
      <c r="D407" t="s">
        <v>126</v>
      </c>
      <c r="E407" t="s">
        <v>126</v>
      </c>
    </row>
    <row r="408" spans="1:8">
      <c r="A408">
        <v>698</v>
      </c>
      <c r="B408" t="s">
        <v>126</v>
      </c>
      <c r="C408" t="s">
        <v>126</v>
      </c>
      <c r="D408" t="s">
        <v>126</v>
      </c>
      <c r="E408" t="s">
        <v>126</v>
      </c>
    </row>
    <row r="409" spans="1:8">
      <c r="A409">
        <v>699</v>
      </c>
      <c r="B409" t="s">
        <v>126</v>
      </c>
      <c r="C409" t="s">
        <v>126</v>
      </c>
      <c r="D409" t="s">
        <v>126</v>
      </c>
      <c r="E409" t="s">
        <v>126</v>
      </c>
      <c r="H409" s="262"/>
    </row>
    <row r="410" spans="1:8">
      <c r="A410">
        <v>700</v>
      </c>
      <c r="B410" t="s">
        <v>126</v>
      </c>
      <c r="C410" t="s">
        <v>126</v>
      </c>
      <c r="D410" t="s">
        <v>126</v>
      </c>
      <c r="E410" t="s">
        <v>126</v>
      </c>
      <c r="H410" s="262"/>
    </row>
    <row r="411" spans="1:8">
      <c r="A411">
        <v>701</v>
      </c>
      <c r="B411" t="s">
        <v>412</v>
      </c>
      <c r="C411" t="s">
        <v>413</v>
      </c>
      <c r="D411" t="s">
        <v>100</v>
      </c>
      <c r="E411" t="s">
        <v>414</v>
      </c>
    </row>
    <row r="412" spans="1:8">
      <c r="A412">
        <v>702</v>
      </c>
      <c r="B412" t="s">
        <v>415</v>
      </c>
      <c r="C412" t="s">
        <v>416</v>
      </c>
      <c r="D412" t="s">
        <v>104</v>
      </c>
      <c r="E412" t="s">
        <v>417</v>
      </c>
    </row>
    <row r="413" spans="1:8">
      <c r="A413">
        <v>703</v>
      </c>
      <c r="B413" t="s">
        <v>418</v>
      </c>
      <c r="C413" t="s">
        <v>419</v>
      </c>
      <c r="D413" t="s">
        <v>802</v>
      </c>
      <c r="E413" t="s">
        <v>420</v>
      </c>
    </row>
    <row r="414" spans="1:8">
      <c r="A414">
        <v>704</v>
      </c>
      <c r="B414" t="s">
        <v>421</v>
      </c>
      <c r="C414" t="s">
        <v>422</v>
      </c>
      <c r="D414" t="s">
        <v>106</v>
      </c>
      <c r="E414" t="s">
        <v>423</v>
      </c>
    </row>
    <row r="415" spans="1:8">
      <c r="A415">
        <v>705</v>
      </c>
      <c r="B415" t="s">
        <v>424</v>
      </c>
      <c r="C415" t="s">
        <v>425</v>
      </c>
      <c r="D415" t="s">
        <v>108</v>
      </c>
      <c r="E415" t="s">
        <v>426</v>
      </c>
    </row>
    <row r="416" spans="1:8">
      <c r="A416">
        <v>706</v>
      </c>
      <c r="B416" t="s">
        <v>427</v>
      </c>
      <c r="C416" t="s">
        <v>428</v>
      </c>
      <c r="D416" t="s">
        <v>803</v>
      </c>
      <c r="E416" t="s">
        <v>429</v>
      </c>
    </row>
    <row r="417" spans="1:5">
      <c r="A417">
        <v>709</v>
      </c>
      <c r="B417" t="s">
        <v>430</v>
      </c>
      <c r="C417" t="s">
        <v>431</v>
      </c>
      <c r="D417" t="s">
        <v>112</v>
      </c>
      <c r="E417" t="s">
        <v>432</v>
      </c>
    </row>
    <row r="418" spans="1:5">
      <c r="A418">
        <v>712</v>
      </c>
      <c r="B418" t="s">
        <v>433</v>
      </c>
      <c r="C418" t="s">
        <v>434</v>
      </c>
      <c r="D418" t="s">
        <v>114</v>
      </c>
      <c r="E418" t="s">
        <v>435</v>
      </c>
    </row>
    <row r="419" spans="1:5">
      <c r="A419">
        <v>715</v>
      </c>
      <c r="B419" t="s">
        <v>436</v>
      </c>
      <c r="C419" t="s">
        <v>437</v>
      </c>
      <c r="D419" t="s">
        <v>804</v>
      </c>
      <c r="E419" t="s">
        <v>438</v>
      </c>
    </row>
    <row r="420" spans="1:5">
      <c r="A420">
        <v>718</v>
      </c>
      <c r="B420" t="s">
        <v>439</v>
      </c>
      <c r="C420" t="s">
        <v>440</v>
      </c>
      <c r="D420" t="s">
        <v>116</v>
      </c>
      <c r="E420" t="s">
        <v>441</v>
      </c>
    </row>
    <row r="421" spans="1:5">
      <c r="A421">
        <v>721</v>
      </c>
      <c r="B421" t="s">
        <v>442</v>
      </c>
      <c r="C421" t="s">
        <v>443</v>
      </c>
      <c r="D421" t="s">
        <v>805</v>
      </c>
      <c r="E421" t="s">
        <v>444</v>
      </c>
    </row>
    <row r="422" spans="1:5">
      <c r="A422">
        <v>724</v>
      </c>
      <c r="B422" t="s">
        <v>445</v>
      </c>
      <c r="C422" t="s">
        <v>446</v>
      </c>
      <c r="D422" t="s">
        <v>806</v>
      </c>
      <c r="E422" t="s">
        <v>447</v>
      </c>
    </row>
    <row r="423" spans="1:5">
      <c r="A423">
        <v>727</v>
      </c>
      <c r="B423" t="s">
        <v>448</v>
      </c>
      <c r="C423" t="s">
        <v>449</v>
      </c>
      <c r="D423" t="s">
        <v>807</v>
      </c>
      <c r="E423" t="s">
        <v>450</v>
      </c>
    </row>
    <row r="424" spans="1:5">
      <c r="A424">
        <v>730</v>
      </c>
      <c r="B424" t="s">
        <v>451</v>
      </c>
      <c r="C424" t="s">
        <v>452</v>
      </c>
      <c r="D424" t="s">
        <v>808</v>
      </c>
      <c r="E424" t="s">
        <v>453</v>
      </c>
    </row>
    <row r="425" spans="1:5">
      <c r="A425">
        <v>733</v>
      </c>
      <c r="B425" t="s">
        <v>454</v>
      </c>
      <c r="C425" t="s">
        <v>455</v>
      </c>
      <c r="D425" t="s">
        <v>118</v>
      </c>
      <c r="E425" t="s">
        <v>456</v>
      </c>
    </row>
    <row r="426" spans="1:5">
      <c r="A426">
        <v>734</v>
      </c>
      <c r="B426" t="s">
        <v>457</v>
      </c>
      <c r="C426" t="s">
        <v>458</v>
      </c>
      <c r="D426" t="s">
        <v>1647</v>
      </c>
      <c r="E426" t="s">
        <v>459</v>
      </c>
    </row>
    <row r="427" spans="1:5">
      <c r="A427">
        <v>735</v>
      </c>
      <c r="B427" t="s">
        <v>460</v>
      </c>
      <c r="C427" t="s">
        <v>461</v>
      </c>
      <c r="D427" t="s">
        <v>119</v>
      </c>
      <c r="E427" t="s">
        <v>462</v>
      </c>
    </row>
    <row r="428" spans="1:5">
      <c r="A428">
        <v>736</v>
      </c>
      <c r="B428" t="s">
        <v>463</v>
      </c>
      <c r="C428" t="s">
        <v>464</v>
      </c>
      <c r="D428" t="s">
        <v>120</v>
      </c>
      <c r="E428" t="s">
        <v>465</v>
      </c>
    </row>
    <row r="429" spans="1:5">
      <c r="A429">
        <v>737</v>
      </c>
      <c r="B429" t="s">
        <v>466</v>
      </c>
      <c r="C429" t="s">
        <v>467</v>
      </c>
      <c r="D429" t="s">
        <v>121</v>
      </c>
      <c r="E429" t="s">
        <v>468</v>
      </c>
    </row>
    <row r="430" spans="1:5">
      <c r="A430">
        <v>738</v>
      </c>
      <c r="B430" t="s">
        <v>469</v>
      </c>
      <c r="C430" t="s">
        <v>470</v>
      </c>
      <c r="D430" t="s">
        <v>122</v>
      </c>
      <c r="E430" t="s">
        <v>471</v>
      </c>
    </row>
    <row r="431" spans="1:5">
      <c r="A431">
        <v>739</v>
      </c>
      <c r="B431" t="s">
        <v>472</v>
      </c>
      <c r="C431" t="s">
        <v>473</v>
      </c>
      <c r="D431" t="s">
        <v>809</v>
      </c>
      <c r="E431" t="s">
        <v>474</v>
      </c>
    </row>
    <row r="432" spans="1:5">
      <c r="A432">
        <v>740</v>
      </c>
      <c r="B432" t="s">
        <v>475</v>
      </c>
      <c r="C432" t="s">
        <v>476</v>
      </c>
      <c r="D432" t="s">
        <v>810</v>
      </c>
      <c r="E432" t="s">
        <v>477</v>
      </c>
    </row>
    <row r="433" spans="1:5">
      <c r="A433">
        <v>741</v>
      </c>
      <c r="B433" t="s">
        <v>478</v>
      </c>
      <c r="C433" t="s">
        <v>479</v>
      </c>
      <c r="D433" t="s">
        <v>811</v>
      </c>
      <c r="E433" t="s">
        <v>480</v>
      </c>
    </row>
    <row r="434" spans="1:5">
      <c r="A434">
        <v>751</v>
      </c>
      <c r="B434" t="s">
        <v>481</v>
      </c>
      <c r="C434" t="s">
        <v>482</v>
      </c>
      <c r="D434" t="s">
        <v>812</v>
      </c>
      <c r="E434" t="s">
        <v>483</v>
      </c>
    </row>
    <row r="435" spans="1:5">
      <c r="A435">
        <v>752</v>
      </c>
      <c r="B435" t="s">
        <v>484</v>
      </c>
      <c r="C435" t="s">
        <v>485</v>
      </c>
      <c r="D435" t="s">
        <v>813</v>
      </c>
      <c r="E435" t="s">
        <v>486</v>
      </c>
    </row>
    <row r="436" spans="1:5">
      <c r="A436">
        <v>753</v>
      </c>
      <c r="B436" t="s">
        <v>487</v>
      </c>
      <c r="C436" t="s">
        <v>488</v>
      </c>
      <c r="D436" t="s">
        <v>814</v>
      </c>
      <c r="E436" t="s">
        <v>489</v>
      </c>
    </row>
    <row r="437" spans="1:5">
      <c r="A437">
        <v>754</v>
      </c>
      <c r="B437" t="s">
        <v>490</v>
      </c>
      <c r="C437" t="s">
        <v>491</v>
      </c>
      <c r="D437" t="s">
        <v>815</v>
      </c>
      <c r="E437" t="s">
        <v>492</v>
      </c>
    </row>
    <row r="438" spans="1:5">
      <c r="A438">
        <v>755</v>
      </c>
      <c r="B438" t="s">
        <v>493</v>
      </c>
      <c r="C438" t="s">
        <v>494</v>
      </c>
      <c r="D438" t="s">
        <v>493</v>
      </c>
      <c r="E438" t="s">
        <v>493</v>
      </c>
    </row>
    <row r="439" spans="1:5">
      <c r="A439">
        <v>756</v>
      </c>
      <c r="B439" t="s">
        <v>495</v>
      </c>
      <c r="C439" t="s">
        <v>496</v>
      </c>
      <c r="D439" t="s">
        <v>816</v>
      </c>
      <c r="E439" t="s">
        <v>497</v>
      </c>
    </row>
    <row r="440" spans="1:5">
      <c r="A440">
        <v>757</v>
      </c>
      <c r="B440" t="s">
        <v>498</v>
      </c>
      <c r="C440" t="s">
        <v>499</v>
      </c>
      <c r="D440" t="s">
        <v>817</v>
      </c>
      <c r="E440" t="s">
        <v>500</v>
      </c>
    </row>
    <row r="441" spans="1:5">
      <c r="A441">
        <v>758</v>
      </c>
      <c r="B441" t="s">
        <v>501</v>
      </c>
      <c r="C441" t="s">
        <v>502</v>
      </c>
      <c r="D441" t="s">
        <v>818</v>
      </c>
      <c r="E441" t="s">
        <v>503</v>
      </c>
    </row>
    <row r="442" spans="1:5">
      <c r="A442">
        <v>759</v>
      </c>
      <c r="B442" t="s">
        <v>504</v>
      </c>
      <c r="C442" t="s">
        <v>505</v>
      </c>
      <c r="D442" t="s">
        <v>819</v>
      </c>
      <c r="E442" t="s">
        <v>506</v>
      </c>
    </row>
    <row r="443" spans="1:5">
      <c r="A443">
        <v>760</v>
      </c>
      <c r="B443" t="s">
        <v>507</v>
      </c>
      <c r="C443" t="s">
        <v>508</v>
      </c>
      <c r="D443" t="s">
        <v>820</v>
      </c>
      <c r="E443" t="s">
        <v>509</v>
      </c>
    </row>
    <row r="444" spans="1:5">
      <c r="A444">
        <v>761</v>
      </c>
      <c r="B444" t="s">
        <v>510</v>
      </c>
      <c r="C444" t="s">
        <v>511</v>
      </c>
      <c r="D444" t="s">
        <v>1647</v>
      </c>
      <c r="E444" t="s">
        <v>512</v>
      </c>
    </row>
    <row r="445" spans="1:5">
      <c r="A445">
        <v>762</v>
      </c>
      <c r="B445" t="s">
        <v>513</v>
      </c>
      <c r="C445" t="s">
        <v>514</v>
      </c>
      <c r="D445" t="s">
        <v>1649</v>
      </c>
      <c r="E445" t="s">
        <v>515</v>
      </c>
    </row>
    <row r="446" spans="1:5">
      <c r="A446">
        <v>763</v>
      </c>
      <c r="B446" t="s">
        <v>516</v>
      </c>
      <c r="C446" t="s">
        <v>517</v>
      </c>
      <c r="D446" t="s">
        <v>821</v>
      </c>
      <c r="E446" t="s">
        <v>518</v>
      </c>
    </row>
    <row r="447" spans="1:5">
      <c r="A447">
        <v>764</v>
      </c>
      <c r="B447" t="s">
        <v>519</v>
      </c>
      <c r="C447" t="s">
        <v>520</v>
      </c>
      <c r="D447" t="s">
        <v>822</v>
      </c>
      <c r="E447" t="s">
        <v>521</v>
      </c>
    </row>
    <row r="448" spans="1:5">
      <c r="A448">
        <v>765</v>
      </c>
      <c r="B448" t="s">
        <v>522</v>
      </c>
      <c r="C448" t="s">
        <v>523</v>
      </c>
      <c r="D448" t="s">
        <v>823</v>
      </c>
      <c r="E448" t="s">
        <v>524</v>
      </c>
    </row>
    <row r="449" spans="1:5">
      <c r="A449">
        <v>766</v>
      </c>
      <c r="B449" t="s">
        <v>525</v>
      </c>
      <c r="C449" t="s">
        <v>526</v>
      </c>
      <c r="D449" t="s">
        <v>824</v>
      </c>
      <c r="E449" t="s">
        <v>527</v>
      </c>
    </row>
    <row r="450" spans="1:5">
      <c r="A450">
        <v>767</v>
      </c>
      <c r="B450" t="s">
        <v>528</v>
      </c>
      <c r="C450" t="s">
        <v>529</v>
      </c>
      <c r="D450" t="s">
        <v>825</v>
      </c>
      <c r="E450" t="s">
        <v>530</v>
      </c>
    </row>
    <row r="451" spans="1:5">
      <c r="A451">
        <v>768</v>
      </c>
      <c r="B451" t="s">
        <v>531</v>
      </c>
      <c r="C451" t="s">
        <v>532</v>
      </c>
      <c r="D451" t="s">
        <v>826</v>
      </c>
      <c r="E451" t="s">
        <v>533</v>
      </c>
    </row>
    <row r="452" spans="1:5">
      <c r="A452">
        <v>769</v>
      </c>
      <c r="B452" t="s">
        <v>534</v>
      </c>
      <c r="C452" t="s">
        <v>535</v>
      </c>
      <c r="D452" t="s">
        <v>827</v>
      </c>
      <c r="E452" t="s">
        <v>536</v>
      </c>
    </row>
    <row r="453" spans="1:5">
      <c r="A453">
        <v>770</v>
      </c>
      <c r="B453" t="s">
        <v>126</v>
      </c>
      <c r="C453" t="s">
        <v>126</v>
      </c>
      <c r="D453" t="s">
        <v>126</v>
      </c>
      <c r="E453" t="s">
        <v>126</v>
      </c>
    </row>
    <row r="454" spans="1:5">
      <c r="A454">
        <v>999</v>
      </c>
      <c r="B454" t="s">
        <v>126</v>
      </c>
      <c r="C454" t="s">
        <v>126</v>
      </c>
      <c r="D454" t="s">
        <v>126</v>
      </c>
      <c r="E454" t="s">
        <v>126</v>
      </c>
    </row>
    <row r="455" spans="1:5">
      <c r="A455">
        <v>730</v>
      </c>
      <c r="B455" t="s">
        <v>451</v>
      </c>
      <c r="C455" t="s">
        <v>452</v>
      </c>
      <c r="D455" t="s">
        <v>808</v>
      </c>
      <c r="E455" t="s">
        <v>453</v>
      </c>
    </row>
    <row r="456" spans="1:5">
      <c r="A456">
        <v>733</v>
      </c>
      <c r="B456" t="s">
        <v>454</v>
      </c>
      <c r="C456" t="s">
        <v>455</v>
      </c>
      <c r="D456" t="s">
        <v>118</v>
      </c>
      <c r="E456" t="s">
        <v>456</v>
      </c>
    </row>
    <row r="457" spans="1:5">
      <c r="A457">
        <v>734</v>
      </c>
      <c r="B457" t="s">
        <v>457</v>
      </c>
      <c r="C457" t="s">
        <v>458</v>
      </c>
      <c r="D457" t="s">
        <v>1647</v>
      </c>
      <c r="E457" t="s">
        <v>459</v>
      </c>
    </row>
    <row r="458" spans="1:5">
      <c r="A458">
        <v>735</v>
      </c>
      <c r="B458" t="s">
        <v>460</v>
      </c>
      <c r="C458" t="s">
        <v>461</v>
      </c>
      <c r="D458" t="s">
        <v>119</v>
      </c>
      <c r="E458" t="s">
        <v>462</v>
      </c>
    </row>
    <row r="459" spans="1:5">
      <c r="A459">
        <v>736</v>
      </c>
      <c r="B459" t="s">
        <v>463</v>
      </c>
      <c r="C459" t="s">
        <v>464</v>
      </c>
      <c r="D459" t="s">
        <v>120</v>
      </c>
      <c r="E459" t="s">
        <v>465</v>
      </c>
    </row>
    <row r="460" spans="1:5">
      <c r="A460">
        <v>737</v>
      </c>
      <c r="B460" t="s">
        <v>466</v>
      </c>
      <c r="C460" t="s">
        <v>467</v>
      </c>
      <c r="D460" t="s">
        <v>121</v>
      </c>
      <c r="E460" t="s">
        <v>468</v>
      </c>
    </row>
    <row r="461" spans="1:5">
      <c r="A461">
        <v>738</v>
      </c>
      <c r="B461" t="s">
        <v>469</v>
      </c>
      <c r="C461" t="s">
        <v>470</v>
      </c>
      <c r="D461" t="s">
        <v>122</v>
      </c>
      <c r="E461" t="s">
        <v>471</v>
      </c>
    </row>
    <row r="462" spans="1:5">
      <c r="A462">
        <v>739</v>
      </c>
      <c r="B462" t="s">
        <v>472</v>
      </c>
      <c r="C462" t="s">
        <v>473</v>
      </c>
      <c r="D462" t="s">
        <v>809</v>
      </c>
      <c r="E462" t="s">
        <v>474</v>
      </c>
    </row>
    <row r="463" spans="1:5">
      <c r="A463">
        <v>740</v>
      </c>
      <c r="B463" t="s">
        <v>475</v>
      </c>
      <c r="C463" t="s">
        <v>476</v>
      </c>
      <c r="D463" t="s">
        <v>810</v>
      </c>
      <c r="E463" t="s">
        <v>477</v>
      </c>
    </row>
    <row r="464" spans="1:5">
      <c r="A464">
        <v>741</v>
      </c>
      <c r="B464" t="s">
        <v>478</v>
      </c>
      <c r="C464" t="s">
        <v>479</v>
      </c>
      <c r="D464" t="s">
        <v>811</v>
      </c>
      <c r="E464" t="s">
        <v>480</v>
      </c>
    </row>
    <row r="465" spans="1:5">
      <c r="A465">
        <v>751</v>
      </c>
      <c r="B465" t="s">
        <v>481</v>
      </c>
      <c r="C465" t="s">
        <v>482</v>
      </c>
      <c r="D465" t="s">
        <v>812</v>
      </c>
      <c r="E465" t="s">
        <v>483</v>
      </c>
    </row>
    <row r="466" spans="1:5">
      <c r="A466">
        <v>752</v>
      </c>
      <c r="B466" t="s">
        <v>484</v>
      </c>
      <c r="C466" t="s">
        <v>485</v>
      </c>
      <c r="D466" t="s">
        <v>813</v>
      </c>
      <c r="E466" t="s">
        <v>486</v>
      </c>
    </row>
    <row r="467" spans="1:5">
      <c r="A467">
        <v>753</v>
      </c>
      <c r="B467" t="s">
        <v>487</v>
      </c>
      <c r="C467" t="s">
        <v>488</v>
      </c>
      <c r="D467" t="s">
        <v>814</v>
      </c>
      <c r="E467" t="s">
        <v>489</v>
      </c>
    </row>
    <row r="468" spans="1:5">
      <c r="A468">
        <v>754</v>
      </c>
      <c r="B468" t="s">
        <v>490</v>
      </c>
      <c r="C468" t="s">
        <v>491</v>
      </c>
      <c r="D468" t="s">
        <v>815</v>
      </c>
      <c r="E468" t="s">
        <v>492</v>
      </c>
    </row>
    <row r="469" spans="1:5">
      <c r="A469">
        <v>755</v>
      </c>
      <c r="B469" t="s">
        <v>493</v>
      </c>
      <c r="C469" t="s">
        <v>494</v>
      </c>
      <c r="D469" t="s">
        <v>493</v>
      </c>
      <c r="E469" t="s">
        <v>493</v>
      </c>
    </row>
    <row r="470" spans="1:5">
      <c r="A470">
        <v>756</v>
      </c>
      <c r="B470" t="s">
        <v>495</v>
      </c>
      <c r="C470" t="s">
        <v>496</v>
      </c>
      <c r="D470" t="s">
        <v>816</v>
      </c>
      <c r="E470" t="s">
        <v>497</v>
      </c>
    </row>
    <row r="471" spans="1:5">
      <c r="A471">
        <v>757</v>
      </c>
      <c r="B471" t="s">
        <v>498</v>
      </c>
      <c r="C471" t="s">
        <v>499</v>
      </c>
      <c r="D471" t="s">
        <v>817</v>
      </c>
      <c r="E471" t="s">
        <v>500</v>
      </c>
    </row>
    <row r="472" spans="1:5">
      <c r="A472">
        <v>758</v>
      </c>
      <c r="B472" t="s">
        <v>501</v>
      </c>
      <c r="C472" t="s">
        <v>502</v>
      </c>
      <c r="D472" t="s">
        <v>818</v>
      </c>
      <c r="E472" t="s">
        <v>503</v>
      </c>
    </row>
    <row r="473" spans="1:5">
      <c r="A473">
        <v>759</v>
      </c>
      <c r="B473" t="s">
        <v>504</v>
      </c>
      <c r="C473" t="s">
        <v>505</v>
      </c>
      <c r="D473" t="s">
        <v>819</v>
      </c>
      <c r="E473" t="s">
        <v>506</v>
      </c>
    </row>
    <row r="474" spans="1:5">
      <c r="A474">
        <v>760</v>
      </c>
      <c r="B474" t="s">
        <v>507</v>
      </c>
      <c r="C474" t="s">
        <v>508</v>
      </c>
      <c r="D474" t="s">
        <v>820</v>
      </c>
      <c r="E474" t="s">
        <v>509</v>
      </c>
    </row>
    <row r="475" spans="1:5">
      <c r="A475">
        <v>761</v>
      </c>
      <c r="B475" t="s">
        <v>510</v>
      </c>
      <c r="C475" t="s">
        <v>511</v>
      </c>
      <c r="D475" t="s">
        <v>1647</v>
      </c>
      <c r="E475" t="s">
        <v>512</v>
      </c>
    </row>
    <row r="476" spans="1:5">
      <c r="A476">
        <v>762</v>
      </c>
      <c r="B476" t="s">
        <v>513</v>
      </c>
      <c r="C476" t="s">
        <v>514</v>
      </c>
      <c r="D476" t="s">
        <v>1649</v>
      </c>
      <c r="E476" t="s">
        <v>515</v>
      </c>
    </row>
    <row r="477" spans="1:5">
      <c r="A477">
        <v>763</v>
      </c>
      <c r="B477" t="s">
        <v>516</v>
      </c>
      <c r="C477" t="s">
        <v>517</v>
      </c>
      <c r="D477" t="s">
        <v>821</v>
      </c>
      <c r="E477" t="s">
        <v>518</v>
      </c>
    </row>
    <row r="478" spans="1:5">
      <c r="A478">
        <v>764</v>
      </c>
      <c r="B478" t="s">
        <v>519</v>
      </c>
      <c r="C478" t="s">
        <v>520</v>
      </c>
      <c r="D478" t="s">
        <v>822</v>
      </c>
      <c r="E478" t="s">
        <v>521</v>
      </c>
    </row>
    <row r="479" spans="1:5">
      <c r="A479">
        <v>765</v>
      </c>
      <c r="B479" t="s">
        <v>522</v>
      </c>
      <c r="C479" t="s">
        <v>523</v>
      </c>
      <c r="D479" t="s">
        <v>823</v>
      </c>
      <c r="E479" t="s">
        <v>524</v>
      </c>
    </row>
    <row r="480" spans="1:5">
      <c r="A480">
        <v>766</v>
      </c>
      <c r="B480" t="s">
        <v>525</v>
      </c>
      <c r="C480" t="s">
        <v>526</v>
      </c>
      <c r="D480" t="s">
        <v>824</v>
      </c>
      <c r="E480" t="s">
        <v>527</v>
      </c>
    </row>
    <row r="481" spans="1:5">
      <c r="A481">
        <v>767</v>
      </c>
      <c r="B481" t="s">
        <v>528</v>
      </c>
      <c r="C481" t="s">
        <v>529</v>
      </c>
      <c r="D481" t="s">
        <v>825</v>
      </c>
      <c r="E481" t="s">
        <v>530</v>
      </c>
    </row>
    <row r="482" spans="1:5">
      <c r="A482">
        <v>768</v>
      </c>
      <c r="B482" t="s">
        <v>531</v>
      </c>
      <c r="C482" t="s">
        <v>532</v>
      </c>
      <c r="D482" t="s">
        <v>826</v>
      </c>
      <c r="E482" t="s">
        <v>533</v>
      </c>
    </row>
    <row r="483" spans="1:5">
      <c r="A483">
        <v>769</v>
      </c>
      <c r="B483" t="s">
        <v>534</v>
      </c>
      <c r="C483" t="s">
        <v>535</v>
      </c>
      <c r="D483" t="s">
        <v>827</v>
      </c>
      <c r="E483" t="s">
        <v>536</v>
      </c>
    </row>
    <row r="484" spans="1:5">
      <c r="A484">
        <v>770</v>
      </c>
      <c r="B484" t="s">
        <v>126</v>
      </c>
      <c r="C484" t="s">
        <v>126</v>
      </c>
      <c r="D484" t="s">
        <v>126</v>
      </c>
      <c r="E484" t="s">
        <v>126</v>
      </c>
    </row>
    <row r="485" spans="1:5">
      <c r="A485">
        <v>999</v>
      </c>
      <c r="B485" t="s">
        <v>126</v>
      </c>
      <c r="C485" t="s">
        <v>126</v>
      </c>
      <c r="D485" t="s">
        <v>126</v>
      </c>
      <c r="E485" t="s">
        <v>126</v>
      </c>
    </row>
  </sheetData>
  <sheetProtection algorithmName="SHA-512" hashValue="Av5A29Rj3cpcaqAyI/8daf3sL+Ug9mLlp08Bm1XTufw0prQq6HmKz0xVnGnLggormOZzs5UeWGj+3XrHAIeCBQ==" saltValue="JtbczjwS4wIISO12B913aQ==" spinCount="100000" sheet="1"/>
  <phoneticPr fontId="2"/>
  <pageMargins left="0.35" right="0.27" top="0.34" bottom="0.28999999999999998" header="0.18" footer="0.17"/>
  <pageSetup paperSize="9" scale="83" fitToHeight="10" orientation="portrait"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説明</vt:lpstr>
      <vt:lpstr>基本データ</vt:lpstr>
      <vt:lpstr>個人エントリー</vt:lpstr>
      <vt:lpstr>リレーエントリー</vt:lpstr>
      <vt:lpstr>一覧表個人（印刷）</vt:lpstr>
      <vt:lpstr>一覧表ﾘﾚｰ（印刷）</vt:lpstr>
      <vt:lpstr>競技会テーブル</vt:lpstr>
      <vt:lpstr>参照ﾃｰﾌﾞﾙ</vt:lpstr>
      <vt:lpstr>個人エントリー!Print_Titles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亀岡陸協エントリーファイル2024</dc:title>
  <dc:creator>亀岡市陸上競技協会</dc:creator>
  <cp:lastModifiedBy>km31</cp:lastModifiedBy>
  <dcterms:modified xsi:type="dcterms:W3CDTF">2024-03-06T08:41:14Z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-1587567948</vt:i4>
  </property>
  <property fmtid="{D5CDD505-2E9C-101B-9397-08002B2CF9AE}" pid="3" name="_EmailSubject">
    <vt:lpwstr>エントリーファイルについて</vt:lpwstr>
  </property>
  <property fmtid="{D5CDD505-2E9C-101B-9397-08002B2CF9AE}" pid="4" name="_AuthorEmail">
    <vt:lpwstr>32110193@people.or.jp</vt:lpwstr>
  </property>
  <property fmtid="{D5CDD505-2E9C-101B-9397-08002B2CF9AE}" pid="5" name="_AuthorEmailDisplayName">
    <vt:lpwstr>MATSUTANI Kenji</vt:lpwstr>
  </property>
  <property fmtid="{D5CDD505-2E9C-101B-9397-08002B2CF9AE}" pid="6" name="_ReviewingToolsShownOnce">
    <vt:lpwstr/>
  </property>
</Properties>
</file>